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2240" windowHeight="9240"/>
  </bookViews>
  <sheets>
    <sheet name="Lab2-Q1(i)" sheetId="1" r:id="rId1"/>
    <sheet name="Lab3-Q1" sheetId="5" r:id="rId2"/>
    <sheet name="Lab3-Q2" sheetId="8" r:id="rId3"/>
  </sheets>
  <calcPr calcId="145621"/>
</workbook>
</file>

<file path=xl/calcChain.xml><?xml version="1.0" encoding="utf-8"?>
<calcChain xmlns="http://schemas.openxmlformats.org/spreadsheetml/2006/main">
  <c r="C18" i="8" l="1"/>
  <c r="C17" i="8"/>
  <c r="C16" i="8"/>
  <c r="C15" i="8"/>
  <c r="C14" i="8"/>
  <c r="I18" i="8" l="1"/>
  <c r="B18" i="8"/>
  <c r="E18" i="8" s="1"/>
  <c r="I17" i="8"/>
  <c r="B17" i="8"/>
  <c r="E17" i="8" s="1"/>
  <c r="I16" i="8"/>
  <c r="B16" i="8"/>
  <c r="E16" i="8" s="1"/>
  <c r="I15" i="8"/>
  <c r="B15" i="8"/>
  <c r="E15" i="8" s="1"/>
  <c r="I14" i="8"/>
  <c r="H14" i="8"/>
  <c r="J14" i="8" s="1"/>
  <c r="G14" i="8"/>
  <c r="E14" i="8"/>
  <c r="D14" i="8"/>
  <c r="E8" i="8"/>
  <c r="G4" i="8"/>
  <c r="B14" i="8"/>
  <c r="G17" i="8" l="1"/>
  <c r="D15" i="8"/>
  <c r="H15" i="8" s="1"/>
  <c r="J15" i="8" s="1"/>
  <c r="C11" i="8" s="1"/>
  <c r="D16" i="8"/>
  <c r="H16" i="8" s="1"/>
  <c r="J16" i="8" s="1"/>
  <c r="D17" i="8"/>
  <c r="H17" i="8" s="1"/>
  <c r="J17" i="8" s="1"/>
  <c r="D18" i="8"/>
  <c r="H18" i="8" s="1"/>
  <c r="J18" i="8" s="1"/>
  <c r="G15" i="8"/>
  <c r="G16" i="8"/>
  <c r="G18" i="8"/>
  <c r="BI20" i="5"/>
  <c r="BI25" i="5" s="1"/>
  <c r="BH20" i="5"/>
  <c r="BH25" i="5" s="1"/>
  <c r="BG20" i="5"/>
  <c r="BG25" i="5" s="1"/>
  <c r="BF20" i="5"/>
  <c r="BF25" i="5" s="1"/>
  <c r="BE20" i="5"/>
  <c r="BE25" i="5" s="1"/>
  <c r="BD20" i="5"/>
  <c r="BD25" i="5" s="1"/>
  <c r="BC20" i="5"/>
  <c r="BC25" i="5" s="1"/>
  <c r="BB20" i="5"/>
  <c r="BB25" i="5" s="1"/>
  <c r="BA20" i="5"/>
  <c r="BA25" i="5" s="1"/>
  <c r="AZ20" i="5"/>
  <c r="AZ25" i="5" s="1"/>
  <c r="AY20" i="5"/>
  <c r="AY25" i="5" s="1"/>
  <c r="AX20" i="5"/>
  <c r="AX25" i="5" s="1"/>
  <c r="AW20" i="5"/>
  <c r="AW25" i="5" s="1"/>
  <c r="AV20" i="5"/>
  <c r="AV25" i="5" s="1"/>
  <c r="AU20" i="5"/>
  <c r="AU25" i="5" s="1"/>
  <c r="AT20" i="5"/>
  <c r="AT25" i="5" s="1"/>
  <c r="AS20" i="5"/>
  <c r="AS25" i="5" s="1"/>
  <c r="AR20" i="5"/>
  <c r="AR25" i="5" s="1"/>
  <c r="AQ20" i="5"/>
  <c r="AQ25" i="5" s="1"/>
  <c r="AP20" i="5"/>
  <c r="AP25" i="5" s="1"/>
  <c r="AO20" i="5"/>
  <c r="AO25" i="5" s="1"/>
  <c r="AN20" i="5"/>
  <c r="AN25" i="5" s="1"/>
  <c r="AM20" i="5"/>
  <c r="AM25" i="5" s="1"/>
  <c r="AL20" i="5"/>
  <c r="AL25" i="5" s="1"/>
  <c r="AK20" i="5"/>
  <c r="AK25" i="5" s="1"/>
  <c r="AJ20" i="5"/>
  <c r="AJ25" i="5" s="1"/>
  <c r="AI20" i="5"/>
  <c r="AI25" i="5" s="1"/>
  <c r="AH20" i="5"/>
  <c r="AH25" i="5" s="1"/>
  <c r="AG20" i="5"/>
  <c r="AG25" i="5" s="1"/>
  <c r="AF20" i="5"/>
  <c r="AF25" i="5" s="1"/>
  <c r="AE20" i="5"/>
  <c r="AE25" i="5" s="1"/>
  <c r="AD20" i="5"/>
  <c r="AD25" i="5" s="1"/>
  <c r="AC20" i="5"/>
  <c r="AC25" i="5" s="1"/>
  <c r="AB20" i="5"/>
  <c r="AB25" i="5" s="1"/>
  <c r="AA20" i="5"/>
  <c r="AA25" i="5" s="1"/>
  <c r="Z20" i="5"/>
  <c r="Z25" i="5" s="1"/>
  <c r="Y20" i="5"/>
  <c r="Y25" i="5" s="1"/>
  <c r="X20" i="5"/>
  <c r="X25" i="5" s="1"/>
  <c r="W20" i="5"/>
  <c r="W25" i="5" s="1"/>
  <c r="V20" i="5"/>
  <c r="V25" i="5" s="1"/>
  <c r="U20" i="5"/>
  <c r="U25" i="5" s="1"/>
  <c r="T20" i="5"/>
  <c r="T25" i="5" s="1"/>
  <c r="S20" i="5"/>
  <c r="S25" i="5" s="1"/>
  <c r="R20" i="5"/>
  <c r="R25" i="5" s="1"/>
  <c r="Q20" i="5"/>
  <c r="Q25" i="5" s="1"/>
  <c r="P20" i="5"/>
  <c r="P25" i="5" s="1"/>
  <c r="O20" i="5"/>
  <c r="O25" i="5" s="1"/>
  <c r="N20" i="5"/>
  <c r="N25" i="5" s="1"/>
  <c r="M20" i="5"/>
  <c r="M25" i="5" s="1"/>
  <c r="L20" i="5"/>
  <c r="L25" i="5" s="1"/>
  <c r="K20" i="5"/>
  <c r="K25" i="5" s="1"/>
  <c r="J20" i="5"/>
  <c r="J25" i="5" s="1"/>
  <c r="I20" i="5"/>
  <c r="I25" i="5" s="1"/>
  <c r="H20" i="5"/>
  <c r="H25" i="5" s="1"/>
  <c r="G20" i="5"/>
  <c r="G25" i="5" s="1"/>
  <c r="F20" i="5"/>
  <c r="F25" i="5" s="1"/>
  <c r="E20" i="5"/>
  <c r="E25" i="5" s="1"/>
  <c r="D20" i="5"/>
  <c r="D25" i="5" s="1"/>
  <c r="C20" i="5"/>
  <c r="C25" i="5" s="1"/>
  <c r="B20" i="5"/>
  <c r="B25" i="5" s="1"/>
  <c r="BI19" i="5"/>
  <c r="BI24" i="5" s="1"/>
  <c r="BH19" i="5"/>
  <c r="BH24" i="5" s="1"/>
  <c r="BG19" i="5"/>
  <c r="BG24" i="5" s="1"/>
  <c r="BF19" i="5"/>
  <c r="BF24" i="5" s="1"/>
  <c r="BE19" i="5"/>
  <c r="BE24" i="5" s="1"/>
  <c r="BD19" i="5"/>
  <c r="BD24" i="5" s="1"/>
  <c r="BC19" i="5"/>
  <c r="BC24" i="5" s="1"/>
  <c r="BB19" i="5"/>
  <c r="BB24" i="5" s="1"/>
  <c r="BA19" i="5"/>
  <c r="BA24" i="5" s="1"/>
  <c r="AZ19" i="5"/>
  <c r="AZ24" i="5" s="1"/>
  <c r="AY19" i="5"/>
  <c r="AY24" i="5" s="1"/>
  <c r="AX19" i="5"/>
  <c r="AX24" i="5" s="1"/>
  <c r="AW19" i="5"/>
  <c r="AW24" i="5" s="1"/>
  <c r="AV19" i="5"/>
  <c r="AV24" i="5" s="1"/>
  <c r="AU19" i="5"/>
  <c r="AU24" i="5" s="1"/>
  <c r="AT19" i="5"/>
  <c r="AT24" i="5" s="1"/>
  <c r="AS19" i="5"/>
  <c r="AS24" i="5" s="1"/>
  <c r="AR19" i="5"/>
  <c r="AR24" i="5" s="1"/>
  <c r="AQ19" i="5"/>
  <c r="AQ24" i="5" s="1"/>
  <c r="AP19" i="5"/>
  <c r="AP24" i="5" s="1"/>
  <c r="AO19" i="5"/>
  <c r="AO24" i="5" s="1"/>
  <c r="AN19" i="5"/>
  <c r="AN24" i="5" s="1"/>
  <c r="AM19" i="5"/>
  <c r="AM24" i="5" s="1"/>
  <c r="AL19" i="5"/>
  <c r="AL24" i="5" s="1"/>
  <c r="AK19" i="5"/>
  <c r="AK24" i="5" s="1"/>
  <c r="AJ19" i="5"/>
  <c r="AJ24" i="5" s="1"/>
  <c r="AI19" i="5"/>
  <c r="AI24" i="5" s="1"/>
  <c r="AH19" i="5"/>
  <c r="AH24" i="5" s="1"/>
  <c r="AG19" i="5"/>
  <c r="AG24" i="5" s="1"/>
  <c r="AF19" i="5"/>
  <c r="AF24" i="5" s="1"/>
  <c r="AE19" i="5"/>
  <c r="AE24" i="5" s="1"/>
  <c r="AD19" i="5"/>
  <c r="AD24" i="5" s="1"/>
  <c r="AC19" i="5"/>
  <c r="AC24" i="5" s="1"/>
  <c r="AB19" i="5"/>
  <c r="AB24" i="5" s="1"/>
  <c r="AA19" i="5"/>
  <c r="AA24" i="5" s="1"/>
  <c r="Z19" i="5"/>
  <c r="Z24" i="5" s="1"/>
  <c r="Y19" i="5"/>
  <c r="Y24" i="5" s="1"/>
  <c r="X19" i="5"/>
  <c r="X24" i="5" s="1"/>
  <c r="W19" i="5"/>
  <c r="W24" i="5" s="1"/>
  <c r="V19" i="5"/>
  <c r="V24" i="5" s="1"/>
  <c r="U19" i="5"/>
  <c r="U24" i="5" s="1"/>
  <c r="T19" i="5"/>
  <c r="T24" i="5" s="1"/>
  <c r="S19" i="5"/>
  <c r="S24" i="5" s="1"/>
  <c r="R19" i="5"/>
  <c r="R24" i="5" s="1"/>
  <c r="Q19" i="5"/>
  <c r="Q24" i="5" s="1"/>
  <c r="P19" i="5"/>
  <c r="P24" i="5" s="1"/>
  <c r="O19" i="5"/>
  <c r="O24" i="5" s="1"/>
  <c r="N19" i="5"/>
  <c r="N24" i="5" s="1"/>
  <c r="M19" i="5"/>
  <c r="M24" i="5" s="1"/>
  <c r="L19" i="5"/>
  <c r="L24" i="5" s="1"/>
  <c r="K19" i="5"/>
  <c r="K24" i="5" s="1"/>
  <c r="J19" i="5"/>
  <c r="J24" i="5" s="1"/>
  <c r="I19" i="5"/>
  <c r="I24" i="5" s="1"/>
  <c r="H19" i="5"/>
  <c r="H24" i="5" s="1"/>
  <c r="G19" i="5"/>
  <c r="G24" i="5" s="1"/>
  <c r="F19" i="5"/>
  <c r="F24" i="5" s="1"/>
  <c r="E19" i="5"/>
  <c r="E24" i="5" s="1"/>
  <c r="D19" i="5"/>
  <c r="D24" i="5" s="1"/>
  <c r="C19" i="5"/>
  <c r="C24" i="5" s="1"/>
  <c r="B19" i="5"/>
  <c r="B24" i="5" s="1"/>
  <c r="BI18" i="5"/>
  <c r="BI23" i="5" s="1"/>
  <c r="BH18" i="5"/>
  <c r="BH23" i="5" s="1"/>
  <c r="BG18" i="5"/>
  <c r="BG23" i="5" s="1"/>
  <c r="BF18" i="5"/>
  <c r="BF23" i="5" s="1"/>
  <c r="BE18" i="5"/>
  <c r="BE23" i="5" s="1"/>
  <c r="BD18" i="5"/>
  <c r="BD23" i="5" s="1"/>
  <c r="BC18" i="5"/>
  <c r="BC23" i="5" s="1"/>
  <c r="BB18" i="5"/>
  <c r="BB23" i="5" s="1"/>
  <c r="BA18" i="5"/>
  <c r="BA23" i="5" s="1"/>
  <c r="AZ18" i="5"/>
  <c r="AZ23" i="5" s="1"/>
  <c r="AY18" i="5"/>
  <c r="AY23" i="5" s="1"/>
  <c r="AX18" i="5"/>
  <c r="AX23" i="5" s="1"/>
  <c r="AW18" i="5"/>
  <c r="AW23" i="5" s="1"/>
  <c r="AV18" i="5"/>
  <c r="AV23" i="5" s="1"/>
  <c r="AU18" i="5"/>
  <c r="AU23" i="5" s="1"/>
  <c r="AT18" i="5"/>
  <c r="AT23" i="5" s="1"/>
  <c r="AS18" i="5"/>
  <c r="AS23" i="5" s="1"/>
  <c r="AR18" i="5"/>
  <c r="AR23" i="5" s="1"/>
  <c r="AQ18" i="5"/>
  <c r="AQ23" i="5" s="1"/>
  <c r="AP18" i="5"/>
  <c r="AP23" i="5" s="1"/>
  <c r="AO18" i="5"/>
  <c r="AO23" i="5" s="1"/>
  <c r="AN18" i="5"/>
  <c r="AN23" i="5" s="1"/>
  <c r="AM18" i="5"/>
  <c r="AM23" i="5" s="1"/>
  <c r="AL18" i="5"/>
  <c r="AL23" i="5" s="1"/>
  <c r="AK18" i="5"/>
  <c r="AK23" i="5" s="1"/>
  <c r="AJ18" i="5"/>
  <c r="AJ23" i="5" s="1"/>
  <c r="AI18" i="5"/>
  <c r="AI23" i="5" s="1"/>
  <c r="AH18" i="5"/>
  <c r="AH23" i="5" s="1"/>
  <c r="AG18" i="5"/>
  <c r="AG23" i="5" s="1"/>
  <c r="AF18" i="5"/>
  <c r="AF23" i="5" s="1"/>
  <c r="AE18" i="5"/>
  <c r="AE23" i="5" s="1"/>
  <c r="AD18" i="5"/>
  <c r="AD23" i="5" s="1"/>
  <c r="AC18" i="5"/>
  <c r="AC23" i="5" s="1"/>
  <c r="AB18" i="5"/>
  <c r="AB23" i="5" s="1"/>
  <c r="AA18" i="5"/>
  <c r="AA23" i="5" s="1"/>
  <c r="Z18" i="5"/>
  <c r="Z23" i="5" s="1"/>
  <c r="Y18" i="5"/>
  <c r="Y23" i="5" s="1"/>
  <c r="X18" i="5"/>
  <c r="X23" i="5" s="1"/>
  <c r="W18" i="5"/>
  <c r="W23" i="5" s="1"/>
  <c r="V18" i="5"/>
  <c r="V23" i="5" s="1"/>
  <c r="U18" i="5"/>
  <c r="U23" i="5" s="1"/>
  <c r="T18" i="5"/>
  <c r="T23" i="5" s="1"/>
  <c r="S18" i="5"/>
  <c r="S23" i="5" s="1"/>
  <c r="R18" i="5"/>
  <c r="R23" i="5" s="1"/>
  <c r="Q18" i="5"/>
  <c r="Q23" i="5" s="1"/>
  <c r="P18" i="5"/>
  <c r="P23" i="5" s="1"/>
  <c r="O18" i="5"/>
  <c r="O23" i="5" s="1"/>
  <c r="N18" i="5"/>
  <c r="N23" i="5" s="1"/>
  <c r="M18" i="5"/>
  <c r="M23" i="5" s="1"/>
  <c r="L18" i="5"/>
  <c r="L23" i="5" s="1"/>
  <c r="K18" i="5"/>
  <c r="K23" i="5" s="1"/>
  <c r="J18" i="5"/>
  <c r="J23" i="5" s="1"/>
  <c r="I18" i="5"/>
  <c r="I23" i="5" s="1"/>
  <c r="H18" i="5"/>
  <c r="H23" i="5" s="1"/>
  <c r="G18" i="5"/>
  <c r="G23" i="5" s="1"/>
  <c r="F18" i="5"/>
  <c r="F23" i="5" s="1"/>
  <c r="E18" i="5"/>
  <c r="E23" i="5" s="1"/>
  <c r="D18" i="5"/>
  <c r="D23" i="5" s="1"/>
  <c r="C18" i="5"/>
  <c r="C23" i="5" s="1"/>
  <c r="B18" i="5"/>
  <c r="B23" i="5" s="1"/>
  <c r="BI17" i="5"/>
  <c r="BI22" i="5" s="1"/>
  <c r="BH17" i="5"/>
  <c r="BH22" i="5" s="1"/>
  <c r="BG17" i="5"/>
  <c r="BG22" i="5" s="1"/>
  <c r="BF17" i="5"/>
  <c r="BF22" i="5" s="1"/>
  <c r="BE17" i="5"/>
  <c r="BE22" i="5" s="1"/>
  <c r="BD17" i="5"/>
  <c r="BD22" i="5" s="1"/>
  <c r="BC17" i="5"/>
  <c r="BC22" i="5" s="1"/>
  <c r="BB17" i="5"/>
  <c r="BB22" i="5" s="1"/>
  <c r="BA17" i="5"/>
  <c r="BA22" i="5" s="1"/>
  <c r="AZ17" i="5"/>
  <c r="AZ22" i="5" s="1"/>
  <c r="AY17" i="5"/>
  <c r="AY22" i="5" s="1"/>
  <c r="AX17" i="5"/>
  <c r="AX22" i="5" s="1"/>
  <c r="AW17" i="5"/>
  <c r="AW22" i="5" s="1"/>
  <c r="AV17" i="5"/>
  <c r="AV22" i="5" s="1"/>
  <c r="AU17" i="5"/>
  <c r="AU22" i="5" s="1"/>
  <c r="AT17" i="5"/>
  <c r="AT22" i="5" s="1"/>
  <c r="AS17" i="5"/>
  <c r="AS22" i="5" s="1"/>
  <c r="AR17" i="5"/>
  <c r="AR22" i="5" s="1"/>
  <c r="AQ17" i="5"/>
  <c r="AQ22" i="5" s="1"/>
  <c r="AP17" i="5"/>
  <c r="AP22" i="5" s="1"/>
  <c r="AO17" i="5"/>
  <c r="AO22" i="5" s="1"/>
  <c r="AN17" i="5"/>
  <c r="AN22" i="5" s="1"/>
  <c r="AM17" i="5"/>
  <c r="AM22" i="5" s="1"/>
  <c r="AL17" i="5"/>
  <c r="AL22" i="5" s="1"/>
  <c r="AK17" i="5"/>
  <c r="AK22" i="5" s="1"/>
  <c r="AJ17" i="5"/>
  <c r="AJ22" i="5" s="1"/>
  <c r="AI17" i="5"/>
  <c r="AI22" i="5" s="1"/>
  <c r="AH17" i="5"/>
  <c r="AH22" i="5" s="1"/>
  <c r="AG17" i="5"/>
  <c r="AG22" i="5" s="1"/>
  <c r="AF17" i="5"/>
  <c r="AF22" i="5" s="1"/>
  <c r="AE17" i="5"/>
  <c r="AE22" i="5" s="1"/>
  <c r="AD17" i="5"/>
  <c r="AD22" i="5" s="1"/>
  <c r="AC17" i="5"/>
  <c r="AC22" i="5" s="1"/>
  <c r="AB17" i="5"/>
  <c r="AB22" i="5" s="1"/>
  <c r="AA17" i="5"/>
  <c r="AA22" i="5" s="1"/>
  <c r="Z17" i="5"/>
  <c r="Z22" i="5" s="1"/>
  <c r="Y17" i="5"/>
  <c r="Y22" i="5" s="1"/>
  <c r="X17" i="5"/>
  <c r="X22" i="5" s="1"/>
  <c r="W17" i="5"/>
  <c r="W22" i="5" s="1"/>
  <c r="V17" i="5"/>
  <c r="V22" i="5" s="1"/>
  <c r="U17" i="5"/>
  <c r="U22" i="5" s="1"/>
  <c r="T17" i="5"/>
  <c r="T22" i="5" s="1"/>
  <c r="S17" i="5"/>
  <c r="S22" i="5" s="1"/>
  <c r="R17" i="5"/>
  <c r="R22" i="5" s="1"/>
  <c r="Q17" i="5"/>
  <c r="Q22" i="5" s="1"/>
  <c r="P17" i="5"/>
  <c r="P22" i="5" s="1"/>
  <c r="O17" i="5"/>
  <c r="O22" i="5" s="1"/>
  <c r="N17" i="5"/>
  <c r="N22" i="5" s="1"/>
  <c r="M17" i="5"/>
  <c r="M22" i="5" s="1"/>
  <c r="L17" i="5"/>
  <c r="L22" i="5" s="1"/>
  <c r="K17" i="5"/>
  <c r="K22" i="5" s="1"/>
  <c r="J17" i="5"/>
  <c r="J22" i="5" s="1"/>
  <c r="I17" i="5"/>
  <c r="I22" i="5" s="1"/>
  <c r="H17" i="5"/>
  <c r="H22" i="5" s="1"/>
  <c r="G17" i="5"/>
  <c r="G22" i="5" s="1"/>
  <c r="F17" i="5"/>
  <c r="F22" i="5" s="1"/>
  <c r="E17" i="5"/>
  <c r="E22" i="5" s="1"/>
  <c r="D17" i="5"/>
  <c r="D22" i="5" s="1"/>
  <c r="C17" i="5"/>
  <c r="C22" i="5" s="1"/>
  <c r="B17" i="5"/>
  <c r="B22" i="5" s="1"/>
  <c r="BI16" i="5"/>
  <c r="BI21" i="5" s="1"/>
  <c r="BH16" i="5"/>
  <c r="BH21" i="5" s="1"/>
  <c r="BG16" i="5"/>
  <c r="BG21" i="5" s="1"/>
  <c r="BF16" i="5"/>
  <c r="BF21" i="5" s="1"/>
  <c r="BE16" i="5"/>
  <c r="BE21" i="5" s="1"/>
  <c r="BD16" i="5"/>
  <c r="BD21" i="5" s="1"/>
  <c r="BC16" i="5"/>
  <c r="BC21" i="5" s="1"/>
  <c r="BB16" i="5"/>
  <c r="BB21" i="5" s="1"/>
  <c r="BA16" i="5"/>
  <c r="BA21" i="5" s="1"/>
  <c r="AZ16" i="5"/>
  <c r="AZ21" i="5" s="1"/>
  <c r="AY16" i="5"/>
  <c r="AY21" i="5" s="1"/>
  <c r="AX16" i="5"/>
  <c r="AX21" i="5" s="1"/>
  <c r="AW16" i="5"/>
  <c r="AW21" i="5" s="1"/>
  <c r="AV16" i="5"/>
  <c r="AV21" i="5" s="1"/>
  <c r="AU16" i="5"/>
  <c r="AU21" i="5" s="1"/>
  <c r="AT16" i="5"/>
  <c r="AT21" i="5" s="1"/>
  <c r="AS16" i="5"/>
  <c r="AS21" i="5" s="1"/>
  <c r="AR16" i="5"/>
  <c r="AR21" i="5" s="1"/>
  <c r="AQ16" i="5"/>
  <c r="AQ21" i="5" s="1"/>
  <c r="AP16" i="5"/>
  <c r="AP21" i="5" s="1"/>
  <c r="AO16" i="5"/>
  <c r="AO21" i="5" s="1"/>
  <c r="AN16" i="5"/>
  <c r="AN21" i="5" s="1"/>
  <c r="AM16" i="5"/>
  <c r="AM21" i="5" s="1"/>
  <c r="AL16" i="5"/>
  <c r="AL21" i="5" s="1"/>
  <c r="AK16" i="5"/>
  <c r="AK21" i="5" s="1"/>
  <c r="AJ16" i="5"/>
  <c r="AJ21" i="5" s="1"/>
  <c r="AI16" i="5"/>
  <c r="AI21" i="5" s="1"/>
  <c r="AH16" i="5"/>
  <c r="AH21" i="5" s="1"/>
  <c r="AG16" i="5"/>
  <c r="AG21" i="5" s="1"/>
  <c r="AF16" i="5"/>
  <c r="AF21" i="5" s="1"/>
  <c r="AE16" i="5"/>
  <c r="AE21" i="5" s="1"/>
  <c r="AD16" i="5"/>
  <c r="AD21" i="5" s="1"/>
  <c r="AC16" i="5"/>
  <c r="AC21" i="5" s="1"/>
  <c r="AB16" i="5"/>
  <c r="AB21" i="5" s="1"/>
  <c r="AA16" i="5"/>
  <c r="AA21" i="5" s="1"/>
  <c r="Z16" i="5"/>
  <c r="Z21" i="5" s="1"/>
  <c r="Y16" i="5"/>
  <c r="Y21" i="5" s="1"/>
  <c r="X16" i="5"/>
  <c r="X21" i="5" s="1"/>
  <c r="W16" i="5"/>
  <c r="W21" i="5" s="1"/>
  <c r="V16" i="5"/>
  <c r="V21" i="5" s="1"/>
  <c r="U16" i="5"/>
  <c r="U21" i="5" s="1"/>
  <c r="T16" i="5"/>
  <c r="T21" i="5" s="1"/>
  <c r="S16" i="5"/>
  <c r="S21" i="5" s="1"/>
  <c r="R16" i="5"/>
  <c r="R21" i="5" s="1"/>
  <c r="Q16" i="5"/>
  <c r="Q21" i="5" s="1"/>
  <c r="P16" i="5"/>
  <c r="P21" i="5" s="1"/>
  <c r="O16" i="5"/>
  <c r="O21" i="5" s="1"/>
  <c r="N16" i="5"/>
  <c r="N21" i="5" s="1"/>
  <c r="M16" i="5"/>
  <c r="M21" i="5" s="1"/>
  <c r="L16" i="5"/>
  <c r="L21" i="5" s="1"/>
  <c r="K16" i="5"/>
  <c r="K21" i="5" s="1"/>
  <c r="J16" i="5"/>
  <c r="J21" i="5" s="1"/>
  <c r="I16" i="5"/>
  <c r="I21" i="5" s="1"/>
  <c r="H16" i="5"/>
  <c r="H21" i="5" s="1"/>
  <c r="G16" i="5"/>
  <c r="G21" i="5" s="1"/>
  <c r="F16" i="5"/>
  <c r="F21" i="5" s="1"/>
  <c r="E16" i="5"/>
  <c r="E21" i="5" s="1"/>
  <c r="D16" i="5"/>
  <c r="D21" i="5" s="1"/>
  <c r="C16" i="5"/>
  <c r="C21" i="5" s="1"/>
  <c r="B16" i="5"/>
  <c r="B21" i="5" s="1"/>
  <c r="A11" i="5"/>
  <c r="A12" i="5"/>
  <c r="A13" i="5"/>
  <c r="A14" i="5"/>
  <c r="A15" i="5"/>
  <c r="A13" i="1"/>
  <c r="B13" i="1" s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K13" i="1" s="1"/>
  <c r="A12" i="1"/>
  <c r="B12" i="1" s="1"/>
  <c r="C12" i="1" s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K12" i="1" s="1"/>
  <c r="B27" i="5" l="1"/>
  <c r="B29" i="5"/>
  <c r="B13" i="5" s="1"/>
  <c r="B31" i="5"/>
  <c r="B15" i="5" s="1"/>
  <c r="B28" i="5"/>
  <c r="B12" i="5" s="1"/>
  <c r="B30" i="5"/>
  <c r="B14" i="5" s="1"/>
  <c r="B11" i="5" l="1"/>
  <c r="C27" i="5"/>
  <c r="D27" i="5" s="1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AB27" i="5" s="1"/>
  <c r="AC27" i="5" s="1"/>
  <c r="AD27" i="5" s="1"/>
  <c r="AE27" i="5" s="1"/>
  <c r="AF27" i="5" s="1"/>
  <c r="AG27" i="5" s="1"/>
  <c r="AH27" i="5" s="1"/>
  <c r="AI27" i="5" s="1"/>
  <c r="AJ27" i="5" s="1"/>
  <c r="AK27" i="5" s="1"/>
  <c r="AL27" i="5" s="1"/>
  <c r="AM27" i="5" s="1"/>
  <c r="AN27" i="5" s="1"/>
  <c r="AO27" i="5" s="1"/>
  <c r="AP27" i="5" s="1"/>
  <c r="AQ27" i="5" s="1"/>
  <c r="AR27" i="5" s="1"/>
  <c r="AS27" i="5" s="1"/>
  <c r="AT27" i="5" s="1"/>
  <c r="AU27" i="5" s="1"/>
  <c r="AV27" i="5" s="1"/>
  <c r="AW27" i="5" s="1"/>
  <c r="AX27" i="5" s="1"/>
  <c r="AY27" i="5" s="1"/>
  <c r="AZ27" i="5" s="1"/>
  <c r="BA27" i="5" s="1"/>
  <c r="BB27" i="5" s="1"/>
  <c r="BC27" i="5" s="1"/>
  <c r="BD27" i="5" s="1"/>
  <c r="BE27" i="5" s="1"/>
  <c r="BF27" i="5" s="1"/>
  <c r="BG27" i="5" s="1"/>
  <c r="BH27" i="5" s="1"/>
  <c r="BI27" i="5" s="1"/>
  <c r="C31" i="5"/>
  <c r="D31" i="5" s="1"/>
  <c r="E31" i="5" s="1"/>
  <c r="F31" i="5" s="1"/>
  <c r="G31" i="5" s="1"/>
  <c r="H31" i="5" s="1"/>
  <c r="I31" i="5" s="1"/>
  <c r="J31" i="5" s="1"/>
  <c r="K31" i="5" s="1"/>
  <c r="L31" i="5" s="1"/>
  <c r="M31" i="5" s="1"/>
  <c r="N31" i="5" s="1"/>
  <c r="O31" i="5" s="1"/>
  <c r="P31" i="5" s="1"/>
  <c r="Q31" i="5" s="1"/>
  <c r="R31" i="5" s="1"/>
  <c r="S31" i="5" s="1"/>
  <c r="T31" i="5" s="1"/>
  <c r="U31" i="5" s="1"/>
  <c r="V31" i="5" s="1"/>
  <c r="W31" i="5" s="1"/>
  <c r="X31" i="5" s="1"/>
  <c r="Y31" i="5" s="1"/>
  <c r="Z31" i="5" s="1"/>
  <c r="AA31" i="5" s="1"/>
  <c r="AB31" i="5" s="1"/>
  <c r="AC31" i="5" s="1"/>
  <c r="AD31" i="5" s="1"/>
  <c r="AE31" i="5" s="1"/>
  <c r="AF31" i="5" s="1"/>
  <c r="AG31" i="5" s="1"/>
  <c r="AH31" i="5" s="1"/>
  <c r="AI31" i="5" s="1"/>
  <c r="AJ31" i="5" s="1"/>
  <c r="AK31" i="5" s="1"/>
  <c r="AL31" i="5" s="1"/>
  <c r="AM31" i="5" s="1"/>
  <c r="AN31" i="5" s="1"/>
  <c r="AO31" i="5" s="1"/>
  <c r="AP31" i="5" s="1"/>
  <c r="AQ31" i="5" s="1"/>
  <c r="AR31" i="5" s="1"/>
  <c r="AS31" i="5" s="1"/>
  <c r="AT31" i="5" s="1"/>
  <c r="AU31" i="5" s="1"/>
  <c r="AV31" i="5" s="1"/>
  <c r="AW31" i="5" s="1"/>
  <c r="AX31" i="5" s="1"/>
  <c r="AY31" i="5" s="1"/>
  <c r="AZ31" i="5" s="1"/>
  <c r="BA31" i="5" s="1"/>
  <c r="BB31" i="5" s="1"/>
  <c r="BC31" i="5" s="1"/>
  <c r="BD31" i="5" s="1"/>
  <c r="BE31" i="5" s="1"/>
  <c r="BF31" i="5" s="1"/>
  <c r="BG31" i="5" s="1"/>
  <c r="BH31" i="5" s="1"/>
  <c r="BI31" i="5" s="1"/>
  <c r="C30" i="5"/>
  <c r="D30" i="5" s="1"/>
  <c r="E30" i="5" s="1"/>
  <c r="F30" i="5" s="1"/>
  <c r="G30" i="5" s="1"/>
  <c r="H30" i="5" s="1"/>
  <c r="I30" i="5" s="1"/>
  <c r="J30" i="5" s="1"/>
  <c r="K30" i="5" s="1"/>
  <c r="L30" i="5" s="1"/>
  <c r="M30" i="5" s="1"/>
  <c r="N30" i="5" s="1"/>
  <c r="O30" i="5" s="1"/>
  <c r="P30" i="5" s="1"/>
  <c r="Q30" i="5" s="1"/>
  <c r="R30" i="5" s="1"/>
  <c r="S30" i="5" s="1"/>
  <c r="T30" i="5" s="1"/>
  <c r="U30" i="5" s="1"/>
  <c r="V30" i="5" s="1"/>
  <c r="W30" i="5" s="1"/>
  <c r="X30" i="5" s="1"/>
  <c r="Y30" i="5" s="1"/>
  <c r="Z30" i="5" s="1"/>
  <c r="AA30" i="5" s="1"/>
  <c r="AB30" i="5" s="1"/>
  <c r="AC30" i="5" s="1"/>
  <c r="AD30" i="5" s="1"/>
  <c r="AE30" i="5" s="1"/>
  <c r="AF30" i="5" s="1"/>
  <c r="AG30" i="5" s="1"/>
  <c r="AH30" i="5" s="1"/>
  <c r="AI30" i="5" s="1"/>
  <c r="AJ30" i="5" s="1"/>
  <c r="AK30" i="5" s="1"/>
  <c r="AL30" i="5" s="1"/>
  <c r="AM30" i="5" s="1"/>
  <c r="AN30" i="5" s="1"/>
  <c r="AO30" i="5" s="1"/>
  <c r="AP30" i="5" s="1"/>
  <c r="AQ30" i="5" s="1"/>
  <c r="AR30" i="5" s="1"/>
  <c r="AS30" i="5" s="1"/>
  <c r="AT30" i="5" s="1"/>
  <c r="AU30" i="5" s="1"/>
  <c r="AV30" i="5" s="1"/>
  <c r="AW30" i="5" s="1"/>
  <c r="AX30" i="5" s="1"/>
  <c r="AY30" i="5" s="1"/>
  <c r="AZ30" i="5" s="1"/>
  <c r="BA30" i="5" s="1"/>
  <c r="BB30" i="5" s="1"/>
  <c r="BC30" i="5" s="1"/>
  <c r="BD30" i="5" s="1"/>
  <c r="BE30" i="5" s="1"/>
  <c r="BF30" i="5" s="1"/>
  <c r="BG30" i="5" s="1"/>
  <c r="BH30" i="5" s="1"/>
  <c r="BI30" i="5" s="1"/>
  <c r="C28" i="5"/>
  <c r="D28" i="5" s="1"/>
  <c r="E28" i="5" s="1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AG28" i="5" s="1"/>
  <c r="AH28" i="5" s="1"/>
  <c r="AI28" i="5" s="1"/>
  <c r="AJ28" i="5" s="1"/>
  <c r="AK28" i="5" s="1"/>
  <c r="AL28" i="5" s="1"/>
  <c r="AM28" i="5" s="1"/>
  <c r="AN28" i="5" s="1"/>
  <c r="AO28" i="5" s="1"/>
  <c r="AP28" i="5" s="1"/>
  <c r="AQ28" i="5" s="1"/>
  <c r="AR28" i="5" s="1"/>
  <c r="AS28" i="5" s="1"/>
  <c r="AT28" i="5" s="1"/>
  <c r="AU28" i="5" s="1"/>
  <c r="AV28" i="5" s="1"/>
  <c r="AW28" i="5" s="1"/>
  <c r="AX28" i="5" s="1"/>
  <c r="AY28" i="5" s="1"/>
  <c r="AZ28" i="5" s="1"/>
  <c r="BA28" i="5" s="1"/>
  <c r="BB28" i="5" s="1"/>
  <c r="BC28" i="5" s="1"/>
  <c r="BD28" i="5" s="1"/>
  <c r="BE28" i="5" s="1"/>
  <c r="BF28" i="5" s="1"/>
  <c r="BG28" i="5" s="1"/>
  <c r="BH28" i="5" s="1"/>
  <c r="BI28" i="5" s="1"/>
  <c r="C29" i="5"/>
  <c r="D29" i="5" s="1"/>
  <c r="E29" i="5" s="1"/>
  <c r="F29" i="5" s="1"/>
  <c r="G29" i="5" s="1"/>
  <c r="H29" i="5" s="1"/>
  <c r="I29" i="5" s="1"/>
  <c r="J29" i="5" s="1"/>
  <c r="K29" i="5" s="1"/>
  <c r="L29" i="5" s="1"/>
  <c r="M29" i="5" s="1"/>
  <c r="N29" i="5" s="1"/>
  <c r="O29" i="5" s="1"/>
  <c r="P29" i="5" s="1"/>
  <c r="Q29" i="5" s="1"/>
  <c r="R29" i="5" s="1"/>
  <c r="S29" i="5" s="1"/>
  <c r="T29" i="5" s="1"/>
  <c r="U29" i="5" s="1"/>
  <c r="V29" i="5" s="1"/>
  <c r="W29" i="5" s="1"/>
  <c r="X29" i="5" s="1"/>
  <c r="Y29" i="5" s="1"/>
  <c r="Z29" i="5" s="1"/>
  <c r="AA29" i="5" s="1"/>
  <c r="AB29" i="5" s="1"/>
  <c r="AC29" i="5" s="1"/>
  <c r="AD29" i="5" s="1"/>
  <c r="AE29" i="5" s="1"/>
  <c r="AF29" i="5" s="1"/>
  <c r="AG29" i="5" s="1"/>
  <c r="AH29" i="5" s="1"/>
  <c r="AI29" i="5" s="1"/>
  <c r="AJ29" i="5" s="1"/>
  <c r="AK29" i="5" s="1"/>
  <c r="AL29" i="5" s="1"/>
  <c r="AM29" i="5" s="1"/>
  <c r="AN29" i="5" s="1"/>
  <c r="AO29" i="5" s="1"/>
  <c r="AP29" i="5" s="1"/>
  <c r="AQ29" i="5" s="1"/>
  <c r="AR29" i="5" s="1"/>
  <c r="AS29" i="5" s="1"/>
  <c r="AT29" i="5" s="1"/>
  <c r="AU29" i="5" s="1"/>
  <c r="AV29" i="5" s="1"/>
  <c r="AW29" i="5" s="1"/>
  <c r="AX29" i="5" s="1"/>
  <c r="AY29" i="5" s="1"/>
  <c r="AZ29" i="5" s="1"/>
  <c r="BA29" i="5" s="1"/>
  <c r="BB29" i="5" s="1"/>
  <c r="BC29" i="5" s="1"/>
  <c r="BD29" i="5" s="1"/>
  <c r="BE29" i="5" s="1"/>
  <c r="BF29" i="5" s="1"/>
  <c r="BG29" i="5" s="1"/>
  <c r="BH29" i="5" s="1"/>
  <c r="BI29" i="5" s="1"/>
  <c r="C11" i="5" l="1"/>
  <c r="D11" i="5" s="1"/>
  <c r="E11" i="5" s="1"/>
  <c r="F11" i="5" s="1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AJ11" i="5" s="1"/>
  <c r="AK11" i="5" s="1"/>
  <c r="AL11" i="5" s="1"/>
  <c r="AM11" i="5" s="1"/>
  <c r="AN11" i="5" s="1"/>
  <c r="AO11" i="5" s="1"/>
  <c r="AP11" i="5" s="1"/>
  <c r="AQ11" i="5" s="1"/>
  <c r="AR11" i="5" s="1"/>
  <c r="AS11" i="5" s="1"/>
  <c r="AT11" i="5" s="1"/>
  <c r="AU11" i="5" s="1"/>
  <c r="AV11" i="5" s="1"/>
  <c r="AW11" i="5" s="1"/>
  <c r="AX11" i="5" s="1"/>
  <c r="AY11" i="5" s="1"/>
  <c r="AZ11" i="5" s="1"/>
  <c r="BA11" i="5" s="1"/>
  <c r="BB11" i="5" s="1"/>
  <c r="BC11" i="5" s="1"/>
  <c r="BD11" i="5" s="1"/>
  <c r="BE11" i="5" s="1"/>
  <c r="BF11" i="5" s="1"/>
  <c r="BG11" i="5" s="1"/>
  <c r="BH11" i="5" s="1"/>
  <c r="BI11" i="5" s="1"/>
  <c r="BJ11" i="5" s="1"/>
  <c r="C13" i="5"/>
  <c r="D13" i="5" s="1"/>
  <c r="E13" i="5" s="1"/>
  <c r="F13" i="5" s="1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AA13" i="5" s="1"/>
  <c r="AB13" i="5" s="1"/>
  <c r="AC13" i="5" s="1"/>
  <c r="AD13" i="5" s="1"/>
  <c r="AE13" i="5" s="1"/>
  <c r="AF13" i="5" s="1"/>
  <c r="AG13" i="5" s="1"/>
  <c r="AH13" i="5" s="1"/>
  <c r="AI13" i="5" s="1"/>
  <c r="AJ13" i="5" s="1"/>
  <c r="AK13" i="5" s="1"/>
  <c r="AL13" i="5" s="1"/>
  <c r="AM13" i="5" s="1"/>
  <c r="AN13" i="5" s="1"/>
  <c r="AO13" i="5" s="1"/>
  <c r="AP13" i="5" s="1"/>
  <c r="AQ13" i="5" s="1"/>
  <c r="AR13" i="5" s="1"/>
  <c r="AS13" i="5" s="1"/>
  <c r="AT13" i="5" s="1"/>
  <c r="AU13" i="5" s="1"/>
  <c r="AV13" i="5" s="1"/>
  <c r="AW13" i="5" s="1"/>
  <c r="AX13" i="5" s="1"/>
  <c r="AY13" i="5" s="1"/>
  <c r="AZ13" i="5" s="1"/>
  <c r="BA13" i="5" s="1"/>
  <c r="BB13" i="5" s="1"/>
  <c r="BC13" i="5" s="1"/>
  <c r="BD13" i="5" s="1"/>
  <c r="BE13" i="5" s="1"/>
  <c r="BF13" i="5" s="1"/>
  <c r="BG13" i="5" s="1"/>
  <c r="BH13" i="5" s="1"/>
  <c r="BI13" i="5" s="1"/>
  <c r="C12" i="5"/>
  <c r="D12" i="5" s="1"/>
  <c r="E12" i="5" s="1"/>
  <c r="F12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AN12" i="5" s="1"/>
  <c r="AO12" i="5" s="1"/>
  <c r="AP12" i="5" s="1"/>
  <c r="AQ12" i="5" s="1"/>
  <c r="AR12" i="5" s="1"/>
  <c r="AS12" i="5" s="1"/>
  <c r="AT12" i="5" s="1"/>
  <c r="AU12" i="5" s="1"/>
  <c r="AV12" i="5" s="1"/>
  <c r="AW12" i="5" s="1"/>
  <c r="AX12" i="5" s="1"/>
  <c r="AY12" i="5" s="1"/>
  <c r="AZ12" i="5" s="1"/>
  <c r="BA12" i="5" s="1"/>
  <c r="BB12" i="5" s="1"/>
  <c r="BC12" i="5" s="1"/>
  <c r="BD12" i="5" s="1"/>
  <c r="BE12" i="5" s="1"/>
  <c r="BF12" i="5" s="1"/>
  <c r="BG12" i="5" s="1"/>
  <c r="BH12" i="5" s="1"/>
  <c r="BI12" i="5" s="1"/>
  <c r="BJ12" i="5" s="1"/>
  <c r="C14" i="5"/>
  <c r="D14" i="5" s="1"/>
  <c r="E14" i="5" s="1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AH14" i="5" s="1"/>
  <c r="AI14" i="5" s="1"/>
  <c r="AJ14" i="5" s="1"/>
  <c r="AK14" i="5" s="1"/>
  <c r="AL14" i="5" s="1"/>
  <c r="AM14" i="5" s="1"/>
  <c r="AN14" i="5" s="1"/>
  <c r="AO14" i="5" s="1"/>
  <c r="AP14" i="5" s="1"/>
  <c r="AQ14" i="5" s="1"/>
  <c r="AR14" i="5" s="1"/>
  <c r="AS14" i="5" s="1"/>
  <c r="AT14" i="5" s="1"/>
  <c r="AU14" i="5" s="1"/>
  <c r="AV14" i="5" s="1"/>
  <c r="AW14" i="5" s="1"/>
  <c r="AX14" i="5" s="1"/>
  <c r="AY14" i="5" s="1"/>
  <c r="AZ14" i="5" s="1"/>
  <c r="BA14" i="5" s="1"/>
  <c r="BB14" i="5" s="1"/>
  <c r="BC14" i="5" s="1"/>
  <c r="BD14" i="5" s="1"/>
  <c r="BE14" i="5" s="1"/>
  <c r="BF14" i="5" s="1"/>
  <c r="BG14" i="5" s="1"/>
  <c r="BH14" i="5" s="1"/>
  <c r="BI14" i="5" s="1"/>
  <c r="BJ14" i="5" s="1"/>
  <c r="C15" i="5"/>
  <c r="D15" i="5" s="1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D15" i="5" s="1"/>
  <c r="AE15" i="5" s="1"/>
  <c r="AF15" i="5" s="1"/>
  <c r="AG15" i="5" s="1"/>
  <c r="AH15" i="5" s="1"/>
  <c r="AI15" i="5" s="1"/>
  <c r="AJ15" i="5" s="1"/>
  <c r="AK15" i="5" s="1"/>
  <c r="AL15" i="5" s="1"/>
  <c r="AM15" i="5" s="1"/>
  <c r="AN15" i="5" s="1"/>
  <c r="AO15" i="5" s="1"/>
  <c r="AP15" i="5" s="1"/>
  <c r="AQ15" i="5" s="1"/>
  <c r="AR15" i="5" s="1"/>
  <c r="AS15" i="5" s="1"/>
  <c r="AT15" i="5" s="1"/>
  <c r="AU15" i="5" s="1"/>
  <c r="AV15" i="5" s="1"/>
  <c r="AW15" i="5" s="1"/>
  <c r="AX15" i="5" s="1"/>
  <c r="AY15" i="5" s="1"/>
  <c r="AZ15" i="5" s="1"/>
  <c r="BA15" i="5" s="1"/>
  <c r="BB15" i="5" s="1"/>
  <c r="BC15" i="5" s="1"/>
  <c r="BD15" i="5" s="1"/>
  <c r="BE15" i="5" s="1"/>
  <c r="BF15" i="5" s="1"/>
  <c r="BG15" i="5" s="1"/>
  <c r="BH15" i="5" s="1"/>
  <c r="BI15" i="5" s="1"/>
  <c r="BJ15" i="5" s="1"/>
  <c r="BJ13" i="5"/>
  <c r="G4" i="5" l="1"/>
  <c r="A11" i="1" l="1"/>
  <c r="B11" i="1" s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K11" i="1" s="1"/>
  <c r="G4" i="1" l="1"/>
  <c r="G5" i="1"/>
  <c r="G6" i="1" l="1"/>
  <c r="G7" i="1"/>
</calcChain>
</file>

<file path=xl/sharedStrings.xml><?xml version="1.0" encoding="utf-8"?>
<sst xmlns="http://schemas.openxmlformats.org/spreadsheetml/2006/main" count="64" uniqueCount="42">
  <si>
    <t>Problem Q1(i)</t>
  </si>
  <si>
    <t>Pricing of plain vanilla option by simulation</t>
  </si>
  <si>
    <t>S_0</t>
  </si>
  <si>
    <t>K</t>
  </si>
  <si>
    <t>r</t>
  </si>
  <si>
    <t>q</t>
  </si>
  <si>
    <t>T</t>
  </si>
  <si>
    <t>sigma</t>
  </si>
  <si>
    <t>Discounted</t>
  </si>
  <si>
    <t>payoff</t>
  </si>
  <si>
    <t>OptPrice</t>
  </si>
  <si>
    <t>Stdev</t>
  </si>
  <si>
    <t>Upplim</t>
  </si>
  <si>
    <t>Lowlim</t>
  </si>
  <si>
    <t>assume 20 trading days in a month</t>
  </si>
  <si>
    <t>rho</t>
  </si>
  <si>
    <t>v-process</t>
  </si>
  <si>
    <t>Pricing Option with stochastic volatility</t>
  </si>
  <si>
    <t>Lab2- Q1</t>
  </si>
  <si>
    <t>Lab2- Q3</t>
  </si>
  <si>
    <t>Pricing Option with Merton's Jump-Diffusion Model</t>
  </si>
  <si>
    <t>lambda</t>
  </si>
  <si>
    <t>k</t>
  </si>
  <si>
    <t>lambda'</t>
  </si>
  <si>
    <t>Option Price</t>
  </si>
  <si>
    <t>n</t>
  </si>
  <si>
    <t>mod r</t>
  </si>
  <si>
    <t>mod sd</t>
  </si>
  <si>
    <t>s</t>
  </si>
  <si>
    <t>d_1</t>
  </si>
  <si>
    <t>d_2</t>
  </si>
  <si>
    <t>Sexp(-qT)</t>
  </si>
  <si>
    <t>f_n</t>
  </si>
  <si>
    <t>Kexp(-(mod r)T)</t>
  </si>
  <si>
    <t>Black-</t>
  </si>
  <si>
    <t>Scholes</t>
  </si>
  <si>
    <t>multiplier</t>
  </si>
  <si>
    <t>summand</t>
  </si>
  <si>
    <t>mod r = modified r</t>
  </si>
  <si>
    <t>mod sd = modified standard deviation</t>
  </si>
  <si>
    <t>epsilon1</t>
  </si>
  <si>
    <t>epsilon2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</si>
</sst>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'Lab2-Q1(i)'!$A$11:$BI$11</c:f>
              <c:numCache>
                <c:formatCode>General</c:formatCode>
                <c:ptCount val="61"/>
                <c:pt idx="0">
                  <c:v>900</c:v>
                </c:pt>
                <c:pt idx="1">
                  <c:v>879.00414518971513</c:v>
                </c:pt>
                <c:pt idx="2">
                  <c:v>878.86988364360957</c:v>
                </c:pt>
                <c:pt idx="3">
                  <c:v>876.54219591159688</c:v>
                </c:pt>
                <c:pt idx="4">
                  <c:v>889.86645935409751</c:v>
                </c:pt>
                <c:pt idx="5">
                  <c:v>889.01172532705993</c:v>
                </c:pt>
                <c:pt idx="6">
                  <c:v>903.89872736435791</c:v>
                </c:pt>
                <c:pt idx="7">
                  <c:v>902.53801928746543</c:v>
                </c:pt>
                <c:pt idx="8">
                  <c:v>943.21002379432628</c:v>
                </c:pt>
                <c:pt idx="9">
                  <c:v>951.47463985871445</c:v>
                </c:pt>
                <c:pt idx="10">
                  <c:v>945.09290336256925</c:v>
                </c:pt>
                <c:pt idx="11">
                  <c:v>961.17688374639897</c:v>
                </c:pt>
                <c:pt idx="12">
                  <c:v>948.9837319965618</c:v>
                </c:pt>
                <c:pt idx="13">
                  <c:v>933.2967747773281</c:v>
                </c:pt>
                <c:pt idx="14">
                  <c:v>938.94520610538154</c:v>
                </c:pt>
                <c:pt idx="15">
                  <c:v>986.98383905017658</c:v>
                </c:pt>
                <c:pt idx="16">
                  <c:v>968.6153031432475</c:v>
                </c:pt>
                <c:pt idx="17">
                  <c:v>996.94501047816198</c:v>
                </c:pt>
                <c:pt idx="18">
                  <c:v>1001.1096944128948</c:v>
                </c:pt>
                <c:pt idx="19">
                  <c:v>1004.0325207915918</c:v>
                </c:pt>
                <c:pt idx="20">
                  <c:v>1001.01771180486</c:v>
                </c:pt>
                <c:pt idx="21">
                  <c:v>992.37726924105255</c:v>
                </c:pt>
                <c:pt idx="22">
                  <c:v>978.15869881751996</c:v>
                </c:pt>
                <c:pt idx="23">
                  <c:v>980.26695772720677</c:v>
                </c:pt>
                <c:pt idx="24">
                  <c:v>1002.8329181489747</c:v>
                </c:pt>
                <c:pt idx="25">
                  <c:v>954.18477385159053</c:v>
                </c:pt>
                <c:pt idx="26">
                  <c:v>949.05730765488295</c:v>
                </c:pt>
                <c:pt idx="27">
                  <c:v>953.81896444436791</c:v>
                </c:pt>
                <c:pt idx="28">
                  <c:v>964.11223615268386</c:v>
                </c:pt>
                <c:pt idx="29">
                  <c:v>963.67727753295981</c:v>
                </c:pt>
                <c:pt idx="30">
                  <c:v>938.99432860605691</c:v>
                </c:pt>
                <c:pt idx="31">
                  <c:v>943.34361850751202</c:v>
                </c:pt>
                <c:pt idx="32">
                  <c:v>940.63334019579929</c:v>
                </c:pt>
                <c:pt idx="33">
                  <c:v>945.64345561956077</c:v>
                </c:pt>
                <c:pt idx="34">
                  <c:v>965.16712772688766</c:v>
                </c:pt>
                <c:pt idx="35">
                  <c:v>953.53275866285901</c:v>
                </c:pt>
                <c:pt idx="36">
                  <c:v>942.48767522029254</c:v>
                </c:pt>
                <c:pt idx="37">
                  <c:v>943.6871838999017</c:v>
                </c:pt>
                <c:pt idx="38">
                  <c:v>958.07917373301234</c:v>
                </c:pt>
                <c:pt idx="39">
                  <c:v>929.13042763817884</c:v>
                </c:pt>
                <c:pt idx="40">
                  <c:v>932.33528370502995</c:v>
                </c:pt>
                <c:pt idx="41">
                  <c:v>930.62279410349674</c:v>
                </c:pt>
                <c:pt idx="42">
                  <c:v>922.93645636113865</c:v>
                </c:pt>
                <c:pt idx="43">
                  <c:v>900.05155496012856</c:v>
                </c:pt>
                <c:pt idx="44">
                  <c:v>924.86329379278584</c:v>
                </c:pt>
                <c:pt idx="45">
                  <c:v>937.77371361467556</c:v>
                </c:pt>
                <c:pt idx="46">
                  <c:v>944.90492076803207</c:v>
                </c:pt>
                <c:pt idx="47">
                  <c:v>929.7838680240111</c:v>
                </c:pt>
                <c:pt idx="48">
                  <c:v>905.27696861836682</c:v>
                </c:pt>
                <c:pt idx="49">
                  <c:v>886.68972796006437</c:v>
                </c:pt>
                <c:pt idx="50">
                  <c:v>863.90277875581023</c:v>
                </c:pt>
                <c:pt idx="51">
                  <c:v>835.70652255507434</c:v>
                </c:pt>
                <c:pt idx="52">
                  <c:v>841.08791706995737</c:v>
                </c:pt>
                <c:pt idx="53">
                  <c:v>826.16347172463293</c:v>
                </c:pt>
                <c:pt idx="54">
                  <c:v>805.61370203739898</c:v>
                </c:pt>
                <c:pt idx="55">
                  <c:v>802.89737404838263</c:v>
                </c:pt>
                <c:pt idx="56">
                  <c:v>790.51966837878092</c:v>
                </c:pt>
                <c:pt idx="57">
                  <c:v>793.15349614146714</c:v>
                </c:pt>
                <c:pt idx="58">
                  <c:v>792.52143325261738</c:v>
                </c:pt>
                <c:pt idx="59">
                  <c:v>787.79339931148854</c:v>
                </c:pt>
                <c:pt idx="60">
                  <c:v>786.06158993340273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'Lab2-Q1(i)'!$A$12:$BI$12</c:f>
              <c:numCache>
                <c:formatCode>General</c:formatCode>
                <c:ptCount val="61"/>
                <c:pt idx="0">
                  <c:v>900</c:v>
                </c:pt>
                <c:pt idx="1">
                  <c:v>882.13019257886924</c:v>
                </c:pt>
                <c:pt idx="2">
                  <c:v>908.01789637556396</c:v>
                </c:pt>
                <c:pt idx="3">
                  <c:v>916.15472972951329</c:v>
                </c:pt>
                <c:pt idx="4">
                  <c:v>902.34669381554636</c:v>
                </c:pt>
                <c:pt idx="5">
                  <c:v>877.31670754109155</c:v>
                </c:pt>
                <c:pt idx="6">
                  <c:v>875.65518378227762</c:v>
                </c:pt>
                <c:pt idx="7">
                  <c:v>859.2711600439419</c:v>
                </c:pt>
                <c:pt idx="8">
                  <c:v>837.28016864440542</c:v>
                </c:pt>
                <c:pt idx="9">
                  <c:v>829.67141785672368</c:v>
                </c:pt>
                <c:pt idx="10">
                  <c:v>817.80562500817121</c:v>
                </c:pt>
                <c:pt idx="11">
                  <c:v>845.22906594344306</c:v>
                </c:pt>
                <c:pt idx="12">
                  <c:v>831.53044756964459</c:v>
                </c:pt>
                <c:pt idx="13">
                  <c:v>816.51845266336454</c:v>
                </c:pt>
                <c:pt idx="14">
                  <c:v>797.6112947168632</c:v>
                </c:pt>
                <c:pt idx="15">
                  <c:v>813.92287211463668</c:v>
                </c:pt>
                <c:pt idx="16">
                  <c:v>792.83283592315104</c:v>
                </c:pt>
                <c:pt idx="17">
                  <c:v>779.80211113379301</c:v>
                </c:pt>
                <c:pt idx="18">
                  <c:v>801.97931463254065</c:v>
                </c:pt>
                <c:pt idx="19">
                  <c:v>784.97415282187274</c:v>
                </c:pt>
                <c:pt idx="20">
                  <c:v>792.60822161954343</c:v>
                </c:pt>
                <c:pt idx="21">
                  <c:v>804.6867020432403</c:v>
                </c:pt>
                <c:pt idx="22">
                  <c:v>792.98609235381628</c:v>
                </c:pt>
                <c:pt idx="23">
                  <c:v>816.02613565645834</c:v>
                </c:pt>
                <c:pt idx="24">
                  <c:v>818.75077135240974</c:v>
                </c:pt>
                <c:pt idx="25">
                  <c:v>813.47667238687825</c:v>
                </c:pt>
                <c:pt idx="26">
                  <c:v>793.5234150856204</c:v>
                </c:pt>
                <c:pt idx="27">
                  <c:v>798.96113179710596</c:v>
                </c:pt>
                <c:pt idx="28">
                  <c:v>787.46959821591395</c:v>
                </c:pt>
                <c:pt idx="29">
                  <c:v>756.10852382177495</c:v>
                </c:pt>
                <c:pt idx="30">
                  <c:v>766.10073760291255</c:v>
                </c:pt>
                <c:pt idx="31">
                  <c:v>767.98163001611272</c:v>
                </c:pt>
                <c:pt idx="32">
                  <c:v>755.8621648256559</c:v>
                </c:pt>
                <c:pt idx="33">
                  <c:v>741.04078161046152</c:v>
                </c:pt>
                <c:pt idx="34">
                  <c:v>731.1916786752754</c:v>
                </c:pt>
                <c:pt idx="35">
                  <c:v>732.57315883304932</c:v>
                </c:pt>
                <c:pt idx="36">
                  <c:v>741.54262178659451</c:v>
                </c:pt>
                <c:pt idx="37">
                  <c:v>723.23995694980863</c:v>
                </c:pt>
                <c:pt idx="38">
                  <c:v>723.51521830069726</c:v>
                </c:pt>
                <c:pt idx="39">
                  <c:v>719.93843825981264</c:v>
                </c:pt>
                <c:pt idx="40">
                  <c:v>695.32909284266555</c:v>
                </c:pt>
                <c:pt idx="41">
                  <c:v>689.11031043008506</c:v>
                </c:pt>
                <c:pt idx="42">
                  <c:v>694.50933147294472</c:v>
                </c:pt>
                <c:pt idx="43">
                  <c:v>694.62324118988818</c:v>
                </c:pt>
                <c:pt idx="44">
                  <c:v>711.70446614572393</c:v>
                </c:pt>
                <c:pt idx="45">
                  <c:v>674.61153727490068</c:v>
                </c:pt>
                <c:pt idx="46">
                  <c:v>654.38382832628417</c:v>
                </c:pt>
                <c:pt idx="47">
                  <c:v>650.96331870238816</c:v>
                </c:pt>
                <c:pt idx="48">
                  <c:v>641.08994742989023</c:v>
                </c:pt>
                <c:pt idx="49">
                  <c:v>645.22536729511557</c:v>
                </c:pt>
                <c:pt idx="50">
                  <c:v>634.3742952181035</c:v>
                </c:pt>
                <c:pt idx="51">
                  <c:v>644.49214545552479</c:v>
                </c:pt>
                <c:pt idx="52">
                  <c:v>642.14372526337252</c:v>
                </c:pt>
                <c:pt idx="53">
                  <c:v>644.26568653049594</c:v>
                </c:pt>
                <c:pt idx="54">
                  <c:v>637.69563214592517</c:v>
                </c:pt>
                <c:pt idx="55">
                  <c:v>628.88387699345196</c:v>
                </c:pt>
                <c:pt idx="56">
                  <c:v>626.00712832067575</c:v>
                </c:pt>
                <c:pt idx="57">
                  <c:v>627.52849742784178</c:v>
                </c:pt>
                <c:pt idx="58">
                  <c:v>623.18087177848452</c:v>
                </c:pt>
                <c:pt idx="59">
                  <c:v>608.93135957145068</c:v>
                </c:pt>
                <c:pt idx="60">
                  <c:v>604.65969100071322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'Lab2-Q1(i)'!$A$13:$BI$13</c:f>
              <c:numCache>
                <c:formatCode>General</c:formatCode>
                <c:ptCount val="61"/>
                <c:pt idx="0">
                  <c:v>900</c:v>
                </c:pt>
                <c:pt idx="1">
                  <c:v>917.03502513510171</c:v>
                </c:pt>
                <c:pt idx="2">
                  <c:v>925.80291285206135</c:v>
                </c:pt>
                <c:pt idx="3">
                  <c:v>919.7413788939898</c:v>
                </c:pt>
                <c:pt idx="4">
                  <c:v>877.68364330680492</c:v>
                </c:pt>
                <c:pt idx="5">
                  <c:v>875.35623488123792</c:v>
                </c:pt>
                <c:pt idx="6">
                  <c:v>866.78157128906093</c:v>
                </c:pt>
                <c:pt idx="7">
                  <c:v>889.78456144695474</c:v>
                </c:pt>
                <c:pt idx="8">
                  <c:v>876.16577796393801</c:v>
                </c:pt>
                <c:pt idx="9">
                  <c:v>905.50975756527725</c:v>
                </c:pt>
                <c:pt idx="10">
                  <c:v>921.20459364692169</c:v>
                </c:pt>
                <c:pt idx="11">
                  <c:v>878.47414741753153</c:v>
                </c:pt>
                <c:pt idx="12">
                  <c:v>867.78170978009507</c:v>
                </c:pt>
                <c:pt idx="13">
                  <c:v>900.35303699789597</c:v>
                </c:pt>
                <c:pt idx="14">
                  <c:v>893.24709844644065</c:v>
                </c:pt>
                <c:pt idx="15">
                  <c:v>888.96172439280485</c:v>
                </c:pt>
                <c:pt idx="16">
                  <c:v>854.7724945288378</c:v>
                </c:pt>
                <c:pt idx="17">
                  <c:v>884.97906450852543</c:v>
                </c:pt>
                <c:pt idx="18">
                  <c:v>924.24953220267014</c:v>
                </c:pt>
                <c:pt idx="19">
                  <c:v>952.71655136576794</c:v>
                </c:pt>
                <c:pt idx="20">
                  <c:v>959.58615440877804</c:v>
                </c:pt>
                <c:pt idx="21">
                  <c:v>957.73472696934277</c:v>
                </c:pt>
                <c:pt idx="22">
                  <c:v>961.30639399665745</c:v>
                </c:pt>
                <c:pt idx="23">
                  <c:v>955.93564848123947</c:v>
                </c:pt>
                <c:pt idx="24">
                  <c:v>928.97620450257671</c:v>
                </c:pt>
                <c:pt idx="25">
                  <c:v>941.46403028300756</c:v>
                </c:pt>
                <c:pt idx="26">
                  <c:v>929.39703724333538</c:v>
                </c:pt>
                <c:pt idx="27">
                  <c:v>934.02385428637751</c:v>
                </c:pt>
                <c:pt idx="28">
                  <c:v>924.39106377381779</c:v>
                </c:pt>
                <c:pt idx="29">
                  <c:v>936.5611758743114</c:v>
                </c:pt>
                <c:pt idx="30">
                  <c:v>948.11764226174557</c:v>
                </c:pt>
                <c:pt idx="31">
                  <c:v>905.64518658768429</c:v>
                </c:pt>
                <c:pt idx="32">
                  <c:v>891.20659408195559</c:v>
                </c:pt>
                <c:pt idx="33">
                  <c:v>876.46419778884399</c:v>
                </c:pt>
                <c:pt idx="34">
                  <c:v>864.26015810205877</c:v>
                </c:pt>
                <c:pt idx="35">
                  <c:v>890.28178041958063</c:v>
                </c:pt>
                <c:pt idx="36">
                  <c:v>918.45291583012818</c:v>
                </c:pt>
                <c:pt idx="37">
                  <c:v>876.93015187911044</c:v>
                </c:pt>
                <c:pt idx="38">
                  <c:v>870.91865801570748</c:v>
                </c:pt>
                <c:pt idx="39">
                  <c:v>855.67371812259159</c:v>
                </c:pt>
                <c:pt idx="40">
                  <c:v>846.50550233652814</c:v>
                </c:pt>
                <c:pt idx="41">
                  <c:v>849.03709291699829</c:v>
                </c:pt>
                <c:pt idx="42">
                  <c:v>840.85790602622649</c:v>
                </c:pt>
                <c:pt idx="43">
                  <c:v>858.54061203466131</c:v>
                </c:pt>
                <c:pt idx="44">
                  <c:v>863.54156829953058</c:v>
                </c:pt>
                <c:pt idx="45">
                  <c:v>893.91034833590902</c:v>
                </c:pt>
                <c:pt idx="46">
                  <c:v>887.26455575495697</c:v>
                </c:pt>
                <c:pt idx="47">
                  <c:v>868.9976224564806</c:v>
                </c:pt>
                <c:pt idx="48">
                  <c:v>865.15147624597193</c:v>
                </c:pt>
                <c:pt idx="49">
                  <c:v>837.92619381919508</c:v>
                </c:pt>
                <c:pt idx="50">
                  <c:v>839.43934745760032</c:v>
                </c:pt>
                <c:pt idx="51">
                  <c:v>868.31393982666293</c:v>
                </c:pt>
                <c:pt idx="52">
                  <c:v>871.12175660571745</c:v>
                </c:pt>
                <c:pt idx="53">
                  <c:v>872.81133799202769</c:v>
                </c:pt>
                <c:pt idx="54">
                  <c:v>863.10237626284299</c:v>
                </c:pt>
                <c:pt idx="55">
                  <c:v>897.36729202428933</c:v>
                </c:pt>
                <c:pt idx="56">
                  <c:v>889.32422913510788</c:v>
                </c:pt>
                <c:pt idx="57">
                  <c:v>900.57452983042037</c:v>
                </c:pt>
                <c:pt idx="58">
                  <c:v>883.0857801113583</c:v>
                </c:pt>
                <c:pt idx="59">
                  <c:v>880.29107545950876</c:v>
                </c:pt>
                <c:pt idx="60">
                  <c:v>855.31964198432547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'Lab2-Q1(i)'!#REF!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val>
            <c:numRef>
              <c:f>'Lab2-Q1(i)'!#REF!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65888"/>
        <c:axId val="198567424"/>
      </c:lineChart>
      <c:catAx>
        <c:axId val="198565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98567424"/>
        <c:crosses val="autoZero"/>
        <c:auto val="1"/>
        <c:lblAlgn val="ctr"/>
        <c:lblOffset val="100"/>
        <c:noMultiLvlLbl val="0"/>
      </c:catAx>
      <c:valAx>
        <c:axId val="19856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565888"/>
        <c:crosses val="autoZero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333375</xdr:colOff>
      <xdr:row>0</xdr:row>
      <xdr:rowOff>19051</xdr:rowOff>
    </xdr:from>
    <xdr:to>
      <xdr:col>68</xdr:col>
      <xdr:colOff>466724</xdr:colOff>
      <xdr:row>26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521"/>
  <sheetViews>
    <sheetView tabSelected="1" topLeftCell="AV1" workbookViewId="0">
      <selection activeCell="BD18" sqref="BD18"/>
    </sheetView>
  </sheetViews>
  <sheetFormatPr defaultRowHeight="15" x14ac:dyDescent="0.25"/>
  <sheetData>
    <row r="1" spans="1:65" x14ac:dyDescent="0.25">
      <c r="A1" s="1" t="s">
        <v>0</v>
      </c>
    </row>
    <row r="2" spans="1:65" x14ac:dyDescent="0.25">
      <c r="A2" s="2" t="s">
        <v>1</v>
      </c>
    </row>
    <row r="3" spans="1:65" x14ac:dyDescent="0.25">
      <c r="I3" t="s">
        <v>14</v>
      </c>
    </row>
    <row r="4" spans="1:65" x14ac:dyDescent="0.25">
      <c r="A4" s="1" t="s">
        <v>2</v>
      </c>
      <c r="B4">
        <v>900</v>
      </c>
      <c r="F4" t="s">
        <v>10</v>
      </c>
      <c r="G4" s="3">
        <f ca="1">AVERAGE(BK11:BK3521)</f>
        <v>149.43996895281268</v>
      </c>
    </row>
    <row r="5" spans="1:65" x14ac:dyDescent="0.25">
      <c r="A5" s="1" t="s">
        <v>3</v>
      </c>
      <c r="B5">
        <v>900</v>
      </c>
      <c r="F5" t="s">
        <v>11</v>
      </c>
      <c r="G5" s="3">
        <f ca="1">STDEV(BK11:BK3521)</f>
        <v>127.83553946935398</v>
      </c>
    </row>
    <row r="6" spans="1:65" x14ac:dyDescent="0.25">
      <c r="A6" s="1" t="s">
        <v>4</v>
      </c>
      <c r="B6">
        <v>0.05</v>
      </c>
      <c r="F6" t="s">
        <v>12</v>
      </c>
      <c r="G6">
        <f ca="1">1.96*$G$5/SQRT(3)+$G$4</f>
        <v>294.09949987709251</v>
      </c>
    </row>
    <row r="7" spans="1:65" x14ac:dyDescent="0.25">
      <c r="A7" s="1" t="s">
        <v>5</v>
      </c>
      <c r="B7">
        <v>0.02</v>
      </c>
      <c r="F7" t="s">
        <v>13</v>
      </c>
      <c r="G7">
        <f ca="1">-1.96*$G$5/SQRT(3)+$G$4</f>
        <v>4.7804380285328705</v>
      </c>
    </row>
    <row r="8" spans="1:65" x14ac:dyDescent="0.25">
      <c r="A8" s="1" t="s">
        <v>6</v>
      </c>
      <c r="B8">
        <v>0.25</v>
      </c>
    </row>
    <row r="9" spans="1:65" x14ac:dyDescent="0.25">
      <c r="A9" s="1" t="s">
        <v>7</v>
      </c>
      <c r="B9">
        <v>0.3</v>
      </c>
      <c r="BK9" t="s">
        <v>8</v>
      </c>
    </row>
    <row r="10" spans="1:65" x14ac:dyDescent="0.25">
      <c r="A10" s="1">
        <v>0</v>
      </c>
      <c r="B10">
        <v>1</v>
      </c>
      <c r="C10" s="1">
        <v>2</v>
      </c>
      <c r="D10">
        <v>3</v>
      </c>
      <c r="E10" s="1">
        <v>4</v>
      </c>
      <c r="F10">
        <v>5</v>
      </c>
      <c r="G10" s="1">
        <v>6</v>
      </c>
      <c r="H10">
        <v>7</v>
      </c>
      <c r="I10" s="1">
        <v>8</v>
      </c>
      <c r="J10">
        <v>9</v>
      </c>
      <c r="K10" s="1">
        <v>10</v>
      </c>
      <c r="L10">
        <v>11</v>
      </c>
      <c r="M10" s="1">
        <v>12</v>
      </c>
      <c r="N10">
        <v>13</v>
      </c>
      <c r="O10" s="1">
        <v>14</v>
      </c>
      <c r="P10">
        <v>15</v>
      </c>
      <c r="Q10" s="1">
        <v>16</v>
      </c>
      <c r="R10">
        <v>17</v>
      </c>
      <c r="S10" s="1">
        <v>18</v>
      </c>
      <c r="T10">
        <v>19</v>
      </c>
      <c r="U10" s="1">
        <v>20</v>
      </c>
      <c r="V10">
        <v>21</v>
      </c>
      <c r="W10" s="1">
        <v>22</v>
      </c>
      <c r="X10">
        <v>23</v>
      </c>
      <c r="Y10" s="1">
        <v>24</v>
      </c>
      <c r="Z10">
        <v>25</v>
      </c>
      <c r="AA10" s="1">
        <v>26</v>
      </c>
      <c r="AB10">
        <v>27</v>
      </c>
      <c r="AC10" s="1">
        <v>28</v>
      </c>
      <c r="AD10">
        <v>29</v>
      </c>
      <c r="AE10" s="1">
        <v>30</v>
      </c>
      <c r="AF10">
        <v>31</v>
      </c>
      <c r="AG10" s="1">
        <v>32</v>
      </c>
      <c r="AH10">
        <v>33</v>
      </c>
      <c r="AI10" s="1">
        <v>34</v>
      </c>
      <c r="AJ10">
        <v>35</v>
      </c>
      <c r="AK10" s="1">
        <v>36</v>
      </c>
      <c r="AL10">
        <v>37</v>
      </c>
      <c r="AM10" s="1">
        <v>38</v>
      </c>
      <c r="AN10">
        <v>39</v>
      </c>
      <c r="AO10" s="1">
        <v>40</v>
      </c>
      <c r="AP10">
        <v>41</v>
      </c>
      <c r="AQ10" s="1">
        <v>42</v>
      </c>
      <c r="AR10">
        <v>43</v>
      </c>
      <c r="AS10" s="1">
        <v>44</v>
      </c>
      <c r="AT10">
        <v>45</v>
      </c>
      <c r="AU10" s="1">
        <v>46</v>
      </c>
      <c r="AV10">
        <v>47</v>
      </c>
      <c r="AW10" s="1">
        <v>48</v>
      </c>
      <c r="AX10">
        <v>49</v>
      </c>
      <c r="AY10" s="1">
        <v>50</v>
      </c>
      <c r="AZ10">
        <v>51</v>
      </c>
      <c r="BA10" s="1">
        <v>52</v>
      </c>
      <c r="BB10">
        <v>53</v>
      </c>
      <c r="BC10" s="1">
        <v>54</v>
      </c>
      <c r="BD10">
        <v>55</v>
      </c>
      <c r="BE10" s="1">
        <v>56</v>
      </c>
      <c r="BF10">
        <v>57</v>
      </c>
      <c r="BG10" s="1">
        <v>58</v>
      </c>
      <c r="BH10">
        <v>59</v>
      </c>
      <c r="BI10" s="1">
        <v>60</v>
      </c>
      <c r="BK10" t="s">
        <v>9</v>
      </c>
    </row>
    <row r="11" spans="1:65" x14ac:dyDescent="0.25">
      <c r="A11" s="1">
        <f>$B$4</f>
        <v>900</v>
      </c>
      <c r="B11">
        <f ca="1">A11*EXP(($B$6-$B$7-$B$9*$B$9*0.5)*(1/240)+$B$9*NORMSINV(RAND())*SQRT(1/240))</f>
        <v>879.00414518971513</v>
      </c>
      <c r="C11">
        <f t="shared" ref="C11:BI11" ca="1" si="0">B11*EXP(($B$6-$B$7-$B$9*$B$9*0.5)*(1/240)+$B$9*NORMSINV(RAND())*SQRT(1/240))</f>
        <v>878.86988364360957</v>
      </c>
      <c r="D11">
        <f t="shared" ca="1" si="0"/>
        <v>876.54219591159688</v>
      </c>
      <c r="E11">
        <f t="shared" ca="1" si="0"/>
        <v>889.86645935409751</v>
      </c>
      <c r="F11">
        <f t="shared" ca="1" si="0"/>
        <v>889.01172532705993</v>
      </c>
      <c r="G11">
        <f t="shared" ca="1" si="0"/>
        <v>903.89872736435791</v>
      </c>
      <c r="H11">
        <f t="shared" ca="1" si="0"/>
        <v>902.53801928746543</v>
      </c>
      <c r="I11">
        <f t="shared" ca="1" si="0"/>
        <v>943.21002379432628</v>
      </c>
      <c r="J11">
        <f t="shared" ca="1" si="0"/>
        <v>951.47463985871445</v>
      </c>
      <c r="K11">
        <f t="shared" ca="1" si="0"/>
        <v>945.09290336256925</v>
      </c>
      <c r="L11">
        <f t="shared" ca="1" si="0"/>
        <v>961.17688374639897</v>
      </c>
      <c r="M11">
        <f t="shared" ca="1" si="0"/>
        <v>948.9837319965618</v>
      </c>
      <c r="N11">
        <f t="shared" ca="1" si="0"/>
        <v>933.2967747773281</v>
      </c>
      <c r="O11">
        <f t="shared" ca="1" si="0"/>
        <v>938.94520610538154</v>
      </c>
      <c r="P11">
        <f t="shared" ca="1" si="0"/>
        <v>986.98383905017658</v>
      </c>
      <c r="Q11">
        <f t="shared" ca="1" si="0"/>
        <v>968.6153031432475</v>
      </c>
      <c r="R11">
        <f t="shared" ca="1" si="0"/>
        <v>996.94501047816198</v>
      </c>
      <c r="S11">
        <f t="shared" ca="1" si="0"/>
        <v>1001.1096944128948</v>
      </c>
      <c r="T11">
        <f t="shared" ca="1" si="0"/>
        <v>1004.0325207915918</v>
      </c>
      <c r="U11">
        <f t="shared" ca="1" si="0"/>
        <v>1001.01771180486</v>
      </c>
      <c r="V11">
        <f t="shared" ca="1" si="0"/>
        <v>992.37726924105255</v>
      </c>
      <c r="W11">
        <f t="shared" ca="1" si="0"/>
        <v>978.15869881751996</v>
      </c>
      <c r="X11">
        <f t="shared" ca="1" si="0"/>
        <v>980.26695772720677</v>
      </c>
      <c r="Y11">
        <f t="shared" ca="1" si="0"/>
        <v>1002.8329181489747</v>
      </c>
      <c r="Z11">
        <f t="shared" ca="1" si="0"/>
        <v>954.18477385159053</v>
      </c>
      <c r="AA11">
        <f t="shared" ca="1" si="0"/>
        <v>949.05730765488295</v>
      </c>
      <c r="AB11">
        <f t="shared" ca="1" si="0"/>
        <v>953.81896444436791</v>
      </c>
      <c r="AC11">
        <f t="shared" ca="1" si="0"/>
        <v>964.11223615268386</v>
      </c>
      <c r="AD11">
        <f t="shared" ca="1" si="0"/>
        <v>963.67727753295981</v>
      </c>
      <c r="AE11">
        <f t="shared" ca="1" si="0"/>
        <v>938.99432860605691</v>
      </c>
      <c r="AF11">
        <f t="shared" ca="1" si="0"/>
        <v>943.34361850751202</v>
      </c>
      <c r="AG11">
        <f t="shared" ca="1" si="0"/>
        <v>940.63334019579929</v>
      </c>
      <c r="AH11">
        <f t="shared" ca="1" si="0"/>
        <v>945.64345561956077</v>
      </c>
      <c r="AI11">
        <f t="shared" ca="1" si="0"/>
        <v>965.16712772688766</v>
      </c>
      <c r="AJ11">
        <f t="shared" ca="1" si="0"/>
        <v>953.53275866285901</v>
      </c>
      <c r="AK11">
        <f t="shared" ca="1" si="0"/>
        <v>942.48767522029254</v>
      </c>
      <c r="AL11">
        <f t="shared" ca="1" si="0"/>
        <v>943.6871838999017</v>
      </c>
      <c r="AM11">
        <f t="shared" ca="1" si="0"/>
        <v>958.07917373301234</v>
      </c>
      <c r="AN11">
        <f t="shared" ca="1" si="0"/>
        <v>929.13042763817884</v>
      </c>
      <c r="AO11">
        <f t="shared" ca="1" si="0"/>
        <v>932.33528370502995</v>
      </c>
      <c r="AP11">
        <f t="shared" ca="1" si="0"/>
        <v>930.62279410349674</v>
      </c>
      <c r="AQ11">
        <f t="shared" ca="1" si="0"/>
        <v>922.93645636113865</v>
      </c>
      <c r="AR11">
        <f t="shared" ca="1" si="0"/>
        <v>900.05155496012856</v>
      </c>
      <c r="AS11">
        <f t="shared" ca="1" si="0"/>
        <v>924.86329379278584</v>
      </c>
      <c r="AT11">
        <f t="shared" ca="1" si="0"/>
        <v>937.77371361467556</v>
      </c>
      <c r="AU11">
        <f t="shared" ca="1" si="0"/>
        <v>944.90492076803207</v>
      </c>
      <c r="AV11">
        <f t="shared" ca="1" si="0"/>
        <v>929.7838680240111</v>
      </c>
      <c r="AW11">
        <f t="shared" ca="1" si="0"/>
        <v>905.27696861836682</v>
      </c>
      <c r="AX11">
        <f t="shared" ca="1" si="0"/>
        <v>886.68972796006437</v>
      </c>
      <c r="AY11">
        <f t="shared" ca="1" si="0"/>
        <v>863.90277875581023</v>
      </c>
      <c r="AZ11">
        <f t="shared" ca="1" si="0"/>
        <v>835.70652255507434</v>
      </c>
      <c r="BA11">
        <f t="shared" ca="1" si="0"/>
        <v>841.08791706995737</v>
      </c>
      <c r="BB11">
        <f t="shared" ca="1" si="0"/>
        <v>826.16347172463293</v>
      </c>
      <c r="BC11">
        <f t="shared" ca="1" si="0"/>
        <v>805.61370203739898</v>
      </c>
      <c r="BD11">
        <f t="shared" ca="1" si="0"/>
        <v>802.89737404838263</v>
      </c>
      <c r="BE11">
        <f t="shared" ca="1" si="0"/>
        <v>790.51966837878092</v>
      </c>
      <c r="BF11">
        <f t="shared" ca="1" si="0"/>
        <v>793.15349614146714</v>
      </c>
      <c r="BG11">
        <f t="shared" ca="1" si="0"/>
        <v>792.52143325261738</v>
      </c>
      <c r="BH11">
        <f t="shared" ca="1" si="0"/>
        <v>787.79339931148854</v>
      </c>
      <c r="BI11">
        <f t="shared" ca="1" si="0"/>
        <v>786.06158993340273</v>
      </c>
      <c r="BK11" s="3">
        <f ca="1">EXP(-$B$6*$B$8)*MAX($B$5-BI11,0)</f>
        <v>112.52304440534006</v>
      </c>
      <c r="BM11" s="3"/>
    </row>
    <row r="12" spans="1:65" x14ac:dyDescent="0.25">
      <c r="A12" s="1">
        <f t="shared" ref="A12:A13" si="1">$B$4</f>
        <v>900</v>
      </c>
      <c r="B12">
        <f t="shared" ref="B12:BI12" ca="1" si="2">A12*EXP(($B$6-$B$7-$B$9*$B$9*0.5)*(1/240)+$B$9*NORMSINV(RAND())*SQRT(1/240))</f>
        <v>882.13019257886924</v>
      </c>
      <c r="C12">
        <f t="shared" ca="1" si="2"/>
        <v>908.01789637556396</v>
      </c>
      <c r="D12">
        <f t="shared" ca="1" si="2"/>
        <v>916.15472972951329</v>
      </c>
      <c r="E12">
        <f t="shared" ca="1" si="2"/>
        <v>902.34669381554636</v>
      </c>
      <c r="F12">
        <f t="shared" ca="1" si="2"/>
        <v>877.31670754109155</v>
      </c>
      <c r="G12">
        <f t="shared" ca="1" si="2"/>
        <v>875.65518378227762</v>
      </c>
      <c r="H12">
        <f t="shared" ca="1" si="2"/>
        <v>859.2711600439419</v>
      </c>
      <c r="I12">
        <f t="shared" ca="1" si="2"/>
        <v>837.28016864440542</v>
      </c>
      <c r="J12">
        <f t="shared" ca="1" si="2"/>
        <v>829.67141785672368</v>
      </c>
      <c r="K12">
        <f t="shared" ca="1" si="2"/>
        <v>817.80562500817121</v>
      </c>
      <c r="L12">
        <f t="shared" ca="1" si="2"/>
        <v>845.22906594344306</v>
      </c>
      <c r="M12">
        <f t="shared" ca="1" si="2"/>
        <v>831.53044756964459</v>
      </c>
      <c r="N12">
        <f t="shared" ca="1" si="2"/>
        <v>816.51845266336454</v>
      </c>
      <c r="O12">
        <f t="shared" ca="1" si="2"/>
        <v>797.6112947168632</v>
      </c>
      <c r="P12">
        <f t="shared" ca="1" si="2"/>
        <v>813.92287211463668</v>
      </c>
      <c r="Q12">
        <f t="shared" ca="1" si="2"/>
        <v>792.83283592315104</v>
      </c>
      <c r="R12">
        <f t="shared" ca="1" si="2"/>
        <v>779.80211113379301</v>
      </c>
      <c r="S12">
        <f t="shared" ca="1" si="2"/>
        <v>801.97931463254065</v>
      </c>
      <c r="T12">
        <f t="shared" ca="1" si="2"/>
        <v>784.97415282187274</v>
      </c>
      <c r="U12">
        <f t="shared" ca="1" si="2"/>
        <v>792.60822161954343</v>
      </c>
      <c r="V12">
        <f t="shared" ca="1" si="2"/>
        <v>804.6867020432403</v>
      </c>
      <c r="W12">
        <f t="shared" ca="1" si="2"/>
        <v>792.98609235381628</v>
      </c>
      <c r="X12">
        <f t="shared" ca="1" si="2"/>
        <v>816.02613565645834</v>
      </c>
      <c r="Y12">
        <f t="shared" ca="1" si="2"/>
        <v>818.75077135240974</v>
      </c>
      <c r="Z12">
        <f t="shared" ca="1" si="2"/>
        <v>813.47667238687825</v>
      </c>
      <c r="AA12">
        <f t="shared" ca="1" si="2"/>
        <v>793.5234150856204</v>
      </c>
      <c r="AB12">
        <f t="shared" ca="1" si="2"/>
        <v>798.96113179710596</v>
      </c>
      <c r="AC12">
        <f t="shared" ca="1" si="2"/>
        <v>787.46959821591395</v>
      </c>
      <c r="AD12">
        <f t="shared" ca="1" si="2"/>
        <v>756.10852382177495</v>
      </c>
      <c r="AE12">
        <f t="shared" ca="1" si="2"/>
        <v>766.10073760291255</v>
      </c>
      <c r="AF12">
        <f t="shared" ca="1" si="2"/>
        <v>767.98163001611272</v>
      </c>
      <c r="AG12">
        <f t="shared" ca="1" si="2"/>
        <v>755.8621648256559</v>
      </c>
      <c r="AH12">
        <f t="shared" ca="1" si="2"/>
        <v>741.04078161046152</v>
      </c>
      <c r="AI12">
        <f t="shared" ca="1" si="2"/>
        <v>731.1916786752754</v>
      </c>
      <c r="AJ12">
        <f t="shared" ca="1" si="2"/>
        <v>732.57315883304932</v>
      </c>
      <c r="AK12">
        <f t="shared" ca="1" si="2"/>
        <v>741.54262178659451</v>
      </c>
      <c r="AL12">
        <f t="shared" ca="1" si="2"/>
        <v>723.23995694980863</v>
      </c>
      <c r="AM12">
        <f t="shared" ca="1" si="2"/>
        <v>723.51521830069726</v>
      </c>
      <c r="AN12">
        <f t="shared" ca="1" si="2"/>
        <v>719.93843825981264</v>
      </c>
      <c r="AO12">
        <f t="shared" ca="1" si="2"/>
        <v>695.32909284266555</v>
      </c>
      <c r="AP12">
        <f t="shared" ca="1" si="2"/>
        <v>689.11031043008506</v>
      </c>
      <c r="AQ12">
        <f t="shared" ca="1" si="2"/>
        <v>694.50933147294472</v>
      </c>
      <c r="AR12">
        <f t="shared" ca="1" si="2"/>
        <v>694.62324118988818</v>
      </c>
      <c r="AS12">
        <f t="shared" ca="1" si="2"/>
        <v>711.70446614572393</v>
      </c>
      <c r="AT12">
        <f t="shared" ca="1" si="2"/>
        <v>674.61153727490068</v>
      </c>
      <c r="AU12">
        <f t="shared" ca="1" si="2"/>
        <v>654.38382832628417</v>
      </c>
      <c r="AV12">
        <f t="shared" ca="1" si="2"/>
        <v>650.96331870238816</v>
      </c>
      <c r="AW12">
        <f t="shared" ca="1" si="2"/>
        <v>641.08994742989023</v>
      </c>
      <c r="AX12">
        <f t="shared" ca="1" si="2"/>
        <v>645.22536729511557</v>
      </c>
      <c r="AY12">
        <f t="shared" ca="1" si="2"/>
        <v>634.3742952181035</v>
      </c>
      <c r="AZ12">
        <f t="shared" ca="1" si="2"/>
        <v>644.49214545552479</v>
      </c>
      <c r="BA12">
        <f t="shared" ca="1" si="2"/>
        <v>642.14372526337252</v>
      </c>
      <c r="BB12">
        <f t="shared" ca="1" si="2"/>
        <v>644.26568653049594</v>
      </c>
      <c r="BC12">
        <f t="shared" ca="1" si="2"/>
        <v>637.69563214592517</v>
      </c>
      <c r="BD12">
        <f t="shared" ca="1" si="2"/>
        <v>628.88387699345196</v>
      </c>
      <c r="BE12">
        <f t="shared" ca="1" si="2"/>
        <v>626.00712832067575</v>
      </c>
      <c r="BF12">
        <f t="shared" ca="1" si="2"/>
        <v>627.52849742784178</v>
      </c>
      <c r="BG12">
        <f t="shared" ca="1" si="2"/>
        <v>623.18087177848452</v>
      </c>
      <c r="BH12">
        <f t="shared" ca="1" si="2"/>
        <v>608.93135957145068</v>
      </c>
      <c r="BI12">
        <f t="shared" ca="1" si="2"/>
        <v>604.65969100071322</v>
      </c>
      <c r="BK12" s="3">
        <f t="shared" ref="BK12:BK13" ca="1" si="3">EXP(-$B$6*$B$8)*MAX($B$5-BI12,0)</f>
        <v>291.67153275869896</v>
      </c>
    </row>
    <row r="13" spans="1:65" x14ac:dyDescent="0.25">
      <c r="A13" s="1">
        <f t="shared" si="1"/>
        <v>900</v>
      </c>
      <c r="B13">
        <f t="shared" ref="B13:BI13" ca="1" si="4">A13*EXP(($B$6-$B$7-$B$9*$B$9*0.5)*(1/240)+$B$9*NORMSINV(RAND())*SQRT(1/240))</f>
        <v>917.03502513510171</v>
      </c>
      <c r="C13">
        <f t="shared" ca="1" si="4"/>
        <v>925.80291285206135</v>
      </c>
      <c r="D13">
        <f t="shared" ca="1" si="4"/>
        <v>919.7413788939898</v>
      </c>
      <c r="E13">
        <f t="shared" ca="1" si="4"/>
        <v>877.68364330680492</v>
      </c>
      <c r="F13">
        <f t="shared" ca="1" si="4"/>
        <v>875.35623488123792</v>
      </c>
      <c r="G13">
        <f t="shared" ca="1" si="4"/>
        <v>866.78157128906093</v>
      </c>
      <c r="H13">
        <f t="shared" ca="1" si="4"/>
        <v>889.78456144695474</v>
      </c>
      <c r="I13">
        <f t="shared" ca="1" si="4"/>
        <v>876.16577796393801</v>
      </c>
      <c r="J13">
        <f t="shared" ca="1" si="4"/>
        <v>905.50975756527725</v>
      </c>
      <c r="K13">
        <f t="shared" ca="1" si="4"/>
        <v>921.20459364692169</v>
      </c>
      <c r="L13">
        <f t="shared" ca="1" si="4"/>
        <v>878.47414741753153</v>
      </c>
      <c r="M13">
        <f t="shared" ca="1" si="4"/>
        <v>867.78170978009507</v>
      </c>
      <c r="N13">
        <f t="shared" ca="1" si="4"/>
        <v>900.35303699789597</v>
      </c>
      <c r="O13">
        <f t="shared" ca="1" si="4"/>
        <v>893.24709844644065</v>
      </c>
      <c r="P13">
        <f t="shared" ca="1" si="4"/>
        <v>888.96172439280485</v>
      </c>
      <c r="Q13">
        <f t="shared" ca="1" si="4"/>
        <v>854.7724945288378</v>
      </c>
      <c r="R13">
        <f t="shared" ca="1" si="4"/>
        <v>884.97906450852543</v>
      </c>
      <c r="S13">
        <f t="shared" ca="1" si="4"/>
        <v>924.24953220267014</v>
      </c>
      <c r="T13">
        <f t="shared" ca="1" si="4"/>
        <v>952.71655136576794</v>
      </c>
      <c r="U13">
        <f t="shared" ca="1" si="4"/>
        <v>959.58615440877804</v>
      </c>
      <c r="V13">
        <f t="shared" ca="1" si="4"/>
        <v>957.73472696934277</v>
      </c>
      <c r="W13">
        <f t="shared" ca="1" si="4"/>
        <v>961.30639399665745</v>
      </c>
      <c r="X13">
        <f t="shared" ca="1" si="4"/>
        <v>955.93564848123947</v>
      </c>
      <c r="Y13">
        <f t="shared" ca="1" si="4"/>
        <v>928.97620450257671</v>
      </c>
      <c r="Z13">
        <f t="shared" ca="1" si="4"/>
        <v>941.46403028300756</v>
      </c>
      <c r="AA13">
        <f t="shared" ca="1" si="4"/>
        <v>929.39703724333538</v>
      </c>
      <c r="AB13">
        <f t="shared" ca="1" si="4"/>
        <v>934.02385428637751</v>
      </c>
      <c r="AC13">
        <f t="shared" ca="1" si="4"/>
        <v>924.39106377381779</v>
      </c>
      <c r="AD13">
        <f t="shared" ca="1" si="4"/>
        <v>936.5611758743114</v>
      </c>
      <c r="AE13">
        <f t="shared" ca="1" si="4"/>
        <v>948.11764226174557</v>
      </c>
      <c r="AF13">
        <f t="shared" ca="1" si="4"/>
        <v>905.64518658768429</v>
      </c>
      <c r="AG13">
        <f t="shared" ca="1" si="4"/>
        <v>891.20659408195559</v>
      </c>
      <c r="AH13">
        <f t="shared" ca="1" si="4"/>
        <v>876.46419778884399</v>
      </c>
      <c r="AI13">
        <f t="shared" ca="1" si="4"/>
        <v>864.26015810205877</v>
      </c>
      <c r="AJ13">
        <f t="shared" ca="1" si="4"/>
        <v>890.28178041958063</v>
      </c>
      <c r="AK13">
        <f t="shared" ca="1" si="4"/>
        <v>918.45291583012818</v>
      </c>
      <c r="AL13">
        <f t="shared" ca="1" si="4"/>
        <v>876.93015187911044</v>
      </c>
      <c r="AM13">
        <f t="shared" ca="1" si="4"/>
        <v>870.91865801570748</v>
      </c>
      <c r="AN13">
        <f t="shared" ca="1" si="4"/>
        <v>855.67371812259159</v>
      </c>
      <c r="AO13">
        <f t="shared" ca="1" si="4"/>
        <v>846.50550233652814</v>
      </c>
      <c r="AP13">
        <f t="shared" ca="1" si="4"/>
        <v>849.03709291699829</v>
      </c>
      <c r="AQ13">
        <f t="shared" ca="1" si="4"/>
        <v>840.85790602622649</v>
      </c>
      <c r="AR13">
        <f t="shared" ca="1" si="4"/>
        <v>858.54061203466131</v>
      </c>
      <c r="AS13">
        <f t="shared" ca="1" si="4"/>
        <v>863.54156829953058</v>
      </c>
      <c r="AT13">
        <f t="shared" ca="1" si="4"/>
        <v>893.91034833590902</v>
      </c>
      <c r="AU13">
        <f t="shared" ca="1" si="4"/>
        <v>887.26455575495697</v>
      </c>
      <c r="AV13">
        <f t="shared" ca="1" si="4"/>
        <v>868.9976224564806</v>
      </c>
      <c r="AW13">
        <f t="shared" ca="1" si="4"/>
        <v>865.15147624597193</v>
      </c>
      <c r="AX13">
        <f t="shared" ca="1" si="4"/>
        <v>837.92619381919508</v>
      </c>
      <c r="AY13">
        <f t="shared" ca="1" si="4"/>
        <v>839.43934745760032</v>
      </c>
      <c r="AZ13">
        <f t="shared" ca="1" si="4"/>
        <v>868.31393982666293</v>
      </c>
      <c r="BA13">
        <f t="shared" ca="1" si="4"/>
        <v>871.12175660571745</v>
      </c>
      <c r="BB13">
        <f t="shared" ca="1" si="4"/>
        <v>872.81133799202769</v>
      </c>
      <c r="BC13">
        <f t="shared" ca="1" si="4"/>
        <v>863.10237626284299</v>
      </c>
      <c r="BD13">
        <f t="shared" ca="1" si="4"/>
        <v>897.36729202428933</v>
      </c>
      <c r="BE13">
        <f t="shared" ca="1" si="4"/>
        <v>889.32422913510788</v>
      </c>
      <c r="BF13">
        <f t="shared" ca="1" si="4"/>
        <v>900.57452983042037</v>
      </c>
      <c r="BG13">
        <f t="shared" ca="1" si="4"/>
        <v>883.0857801113583</v>
      </c>
      <c r="BH13">
        <f t="shared" ca="1" si="4"/>
        <v>880.29107545950876</v>
      </c>
      <c r="BI13">
        <f t="shared" ca="1" si="4"/>
        <v>855.31964198432547</v>
      </c>
      <c r="BK13" s="3">
        <f t="shared" ca="1" si="3"/>
        <v>44.125329694399014</v>
      </c>
    </row>
    <row r="14" spans="1:65" x14ac:dyDescent="0.25">
      <c r="A14" s="1"/>
      <c r="BK14" s="3"/>
    </row>
    <row r="15" spans="1:65" x14ac:dyDescent="0.25">
      <c r="A15" s="1"/>
      <c r="BK15" s="3"/>
    </row>
    <row r="16" spans="1:65" x14ac:dyDescent="0.25">
      <c r="A16" s="1"/>
      <c r="BK16" s="3"/>
    </row>
    <row r="17" spans="1:63" x14ac:dyDescent="0.25">
      <c r="A17" s="1"/>
      <c r="BK17" s="3"/>
    </row>
    <row r="18" spans="1:63" x14ac:dyDescent="0.25">
      <c r="A18" s="1"/>
      <c r="BK18" s="3"/>
    </row>
    <row r="19" spans="1:63" x14ac:dyDescent="0.25">
      <c r="A19" s="1"/>
      <c r="BK19" s="3"/>
    </row>
    <row r="20" spans="1:63" x14ac:dyDescent="0.25">
      <c r="A20" s="1"/>
      <c r="BK20" s="3"/>
    </row>
    <row r="21" spans="1:63" x14ac:dyDescent="0.25">
      <c r="A21" s="1"/>
      <c r="BK21" s="3"/>
    </row>
    <row r="22" spans="1:63" x14ac:dyDescent="0.25">
      <c r="A22" s="1"/>
      <c r="BK22" s="3"/>
    </row>
    <row r="23" spans="1:63" x14ac:dyDescent="0.25">
      <c r="A23" s="1"/>
      <c r="BK23" s="3"/>
    </row>
    <row r="24" spans="1:63" x14ac:dyDescent="0.25">
      <c r="A24" s="1"/>
      <c r="BK24" s="3"/>
    </row>
    <row r="25" spans="1:63" x14ac:dyDescent="0.25">
      <c r="A25" s="1"/>
      <c r="BK25" s="3"/>
    </row>
    <row r="26" spans="1:63" x14ac:dyDescent="0.25">
      <c r="A26" s="1"/>
      <c r="BK26" s="3"/>
    </row>
    <row r="27" spans="1:63" x14ac:dyDescent="0.25">
      <c r="A27" s="1"/>
      <c r="BK27" s="3"/>
    </row>
    <row r="28" spans="1:63" x14ac:dyDescent="0.25">
      <c r="A28" s="1"/>
      <c r="BK28" s="3"/>
    </row>
    <row r="29" spans="1:63" x14ac:dyDescent="0.25">
      <c r="A29" s="1"/>
      <c r="BK29" s="3"/>
    </row>
    <row r="30" spans="1:63" x14ac:dyDescent="0.25">
      <c r="A30" s="1"/>
      <c r="BK30" s="3"/>
    </row>
    <row r="31" spans="1:63" x14ac:dyDescent="0.25">
      <c r="A31" s="1"/>
      <c r="BK31" s="3"/>
    </row>
    <row r="32" spans="1:63" x14ac:dyDescent="0.25">
      <c r="A32" s="1"/>
      <c r="BK32" s="3"/>
    </row>
    <row r="33" spans="1:63" x14ac:dyDescent="0.25">
      <c r="A33" s="1"/>
      <c r="BK33" s="3"/>
    </row>
    <row r="34" spans="1:63" x14ac:dyDescent="0.25">
      <c r="A34" s="1"/>
      <c r="BK34" s="3"/>
    </row>
    <row r="35" spans="1:63" x14ac:dyDescent="0.25">
      <c r="A35" s="1"/>
      <c r="BK35" s="3"/>
    </row>
    <row r="36" spans="1:63" x14ac:dyDescent="0.25">
      <c r="A36" s="1"/>
      <c r="BK36" s="3"/>
    </row>
    <row r="37" spans="1:63" x14ac:dyDescent="0.25">
      <c r="A37" s="1"/>
      <c r="BK37" s="3"/>
    </row>
    <row r="38" spans="1:63" x14ac:dyDescent="0.25">
      <c r="A38" s="1"/>
      <c r="BK38" s="3"/>
    </row>
    <row r="39" spans="1:63" x14ac:dyDescent="0.25">
      <c r="A39" s="1"/>
      <c r="BK39" s="3"/>
    </row>
    <row r="40" spans="1:63" x14ac:dyDescent="0.25">
      <c r="A40" s="1"/>
      <c r="BK40" s="3"/>
    </row>
    <row r="41" spans="1:63" x14ac:dyDescent="0.25">
      <c r="A41" s="1"/>
      <c r="BK41" s="3"/>
    </row>
    <row r="42" spans="1:63" x14ac:dyDescent="0.25">
      <c r="A42" s="1"/>
      <c r="BK42" s="3"/>
    </row>
    <row r="43" spans="1:63" x14ac:dyDescent="0.25">
      <c r="A43" s="1"/>
      <c r="BK43" s="3"/>
    </row>
    <row r="44" spans="1:63" x14ac:dyDescent="0.25">
      <c r="A44" s="1"/>
      <c r="BK44" s="3"/>
    </row>
    <row r="45" spans="1:63" x14ac:dyDescent="0.25">
      <c r="A45" s="1"/>
      <c r="BK45" s="3"/>
    </row>
    <row r="46" spans="1:63" x14ac:dyDescent="0.25">
      <c r="A46" s="1"/>
      <c r="BK46" s="3"/>
    </row>
    <row r="47" spans="1:63" x14ac:dyDescent="0.25">
      <c r="A47" s="1"/>
      <c r="BK47" s="3"/>
    </row>
    <row r="48" spans="1:63" x14ac:dyDescent="0.25">
      <c r="A48" s="1"/>
      <c r="BK48" s="3"/>
    </row>
    <row r="49" spans="1:63" x14ac:dyDescent="0.25">
      <c r="A49" s="1"/>
      <c r="BK49" s="3"/>
    </row>
    <row r="50" spans="1:63" x14ac:dyDescent="0.25">
      <c r="A50" s="1"/>
      <c r="BK50" s="3"/>
    </row>
    <row r="51" spans="1:63" x14ac:dyDescent="0.25">
      <c r="A51" s="1"/>
      <c r="BK51" s="3"/>
    </row>
    <row r="52" spans="1:63" x14ac:dyDescent="0.25">
      <c r="A52" s="1"/>
      <c r="BK52" s="3"/>
    </row>
    <row r="53" spans="1:63" x14ac:dyDescent="0.25">
      <c r="A53" s="1"/>
      <c r="BK53" s="3"/>
    </row>
    <row r="54" spans="1:63" x14ac:dyDescent="0.25">
      <c r="A54" s="1"/>
      <c r="BK54" s="3"/>
    </row>
    <row r="55" spans="1:63" x14ac:dyDescent="0.25">
      <c r="A55" s="1"/>
      <c r="BK55" s="3"/>
    </row>
    <row r="56" spans="1:63" x14ac:dyDescent="0.25">
      <c r="A56" s="1"/>
      <c r="BK56" s="3"/>
    </row>
    <row r="57" spans="1:63" x14ac:dyDescent="0.25">
      <c r="A57" s="1"/>
      <c r="BK57" s="3"/>
    </row>
    <row r="58" spans="1:63" x14ac:dyDescent="0.25">
      <c r="A58" s="1"/>
      <c r="BK58" s="3"/>
    </row>
    <row r="59" spans="1:63" x14ac:dyDescent="0.25">
      <c r="A59" s="1"/>
      <c r="BK59" s="3"/>
    </row>
    <row r="60" spans="1:63" x14ac:dyDescent="0.25">
      <c r="A60" s="1"/>
      <c r="BK60" s="3"/>
    </row>
    <row r="61" spans="1:63" x14ac:dyDescent="0.25">
      <c r="A61" s="1"/>
      <c r="BK61" s="3"/>
    </row>
    <row r="62" spans="1:63" x14ac:dyDescent="0.25">
      <c r="A62" s="1"/>
      <c r="BK62" s="3"/>
    </row>
    <row r="63" spans="1:63" x14ac:dyDescent="0.25">
      <c r="A63" s="1"/>
      <c r="BK63" s="3"/>
    </row>
    <row r="64" spans="1:63" x14ac:dyDescent="0.25">
      <c r="A64" s="1"/>
      <c r="BK64" s="3"/>
    </row>
    <row r="65" spans="1:63" x14ac:dyDescent="0.25">
      <c r="A65" s="1"/>
      <c r="BK65" s="3"/>
    </row>
    <row r="66" spans="1:63" x14ac:dyDescent="0.25">
      <c r="A66" s="1"/>
      <c r="BK66" s="3"/>
    </row>
    <row r="67" spans="1:63" x14ac:dyDescent="0.25">
      <c r="A67" s="1"/>
      <c r="BK67" s="3"/>
    </row>
    <row r="68" spans="1:63" x14ac:dyDescent="0.25">
      <c r="A68" s="1"/>
      <c r="BK68" s="3"/>
    </row>
    <row r="69" spans="1:63" x14ac:dyDescent="0.25">
      <c r="A69" s="1"/>
      <c r="BK69" s="3"/>
    </row>
    <row r="70" spans="1:63" x14ac:dyDescent="0.25">
      <c r="A70" s="1"/>
      <c r="BK70" s="3"/>
    </row>
    <row r="71" spans="1:63" x14ac:dyDescent="0.25">
      <c r="A71" s="1"/>
      <c r="BK71" s="3"/>
    </row>
    <row r="72" spans="1:63" x14ac:dyDescent="0.25">
      <c r="A72" s="1"/>
      <c r="BK72" s="3"/>
    </row>
    <row r="73" spans="1:63" x14ac:dyDescent="0.25">
      <c r="A73" s="1"/>
      <c r="BK73" s="3"/>
    </row>
    <row r="74" spans="1:63" x14ac:dyDescent="0.25">
      <c r="A74" s="1"/>
      <c r="BK74" s="3"/>
    </row>
    <row r="75" spans="1:63" x14ac:dyDescent="0.25">
      <c r="A75" s="1"/>
      <c r="BK75" s="3"/>
    </row>
    <row r="76" spans="1:63" x14ac:dyDescent="0.25">
      <c r="A76" s="1"/>
      <c r="BK76" s="3"/>
    </row>
    <row r="77" spans="1:63" x14ac:dyDescent="0.25">
      <c r="A77" s="1"/>
      <c r="BK77" s="3"/>
    </row>
    <row r="78" spans="1:63" x14ac:dyDescent="0.25">
      <c r="A78" s="1"/>
      <c r="BK78" s="3"/>
    </row>
    <row r="79" spans="1:63" x14ac:dyDescent="0.25">
      <c r="A79" s="1"/>
      <c r="BK79" s="3"/>
    </row>
    <row r="80" spans="1:63" x14ac:dyDescent="0.25">
      <c r="A80" s="1"/>
      <c r="BK80" s="3"/>
    </row>
    <row r="81" spans="1:63" x14ac:dyDescent="0.25">
      <c r="A81" s="1"/>
      <c r="BK81" s="3"/>
    </row>
    <row r="82" spans="1:63" x14ac:dyDescent="0.25">
      <c r="A82" s="1"/>
      <c r="BK82" s="3"/>
    </row>
    <row r="83" spans="1:63" x14ac:dyDescent="0.25">
      <c r="A83" s="1"/>
      <c r="BK83" s="3"/>
    </row>
    <row r="84" spans="1:63" x14ac:dyDescent="0.25">
      <c r="A84" s="1"/>
      <c r="BK84" s="3"/>
    </row>
    <row r="85" spans="1:63" x14ac:dyDescent="0.25">
      <c r="A85" s="1"/>
      <c r="BK85" s="3"/>
    </row>
    <row r="86" spans="1:63" x14ac:dyDescent="0.25">
      <c r="A86" s="1"/>
      <c r="BK86" s="3"/>
    </row>
    <row r="87" spans="1:63" x14ac:dyDescent="0.25">
      <c r="A87" s="1"/>
      <c r="BK87" s="3"/>
    </row>
    <row r="88" spans="1:63" x14ac:dyDescent="0.25">
      <c r="A88" s="1"/>
      <c r="BK88" s="3"/>
    </row>
    <row r="89" spans="1:63" x14ac:dyDescent="0.25">
      <c r="A89" s="1"/>
      <c r="BK89" s="3"/>
    </row>
    <row r="90" spans="1:63" x14ac:dyDescent="0.25">
      <c r="A90" s="1"/>
      <c r="BK90" s="3"/>
    </row>
    <row r="91" spans="1:63" x14ac:dyDescent="0.25">
      <c r="A91" s="1"/>
      <c r="BK91" s="3"/>
    </row>
    <row r="92" spans="1:63" x14ac:dyDescent="0.25">
      <c r="A92" s="1"/>
      <c r="BK92" s="3"/>
    </row>
    <row r="93" spans="1:63" x14ac:dyDescent="0.25">
      <c r="A93" s="1"/>
      <c r="BK93" s="3"/>
    </row>
    <row r="94" spans="1:63" x14ac:dyDescent="0.25">
      <c r="A94" s="1"/>
      <c r="BK94" s="3"/>
    </row>
    <row r="95" spans="1:63" x14ac:dyDescent="0.25">
      <c r="A95" s="1"/>
      <c r="BK95" s="3"/>
    </row>
    <row r="96" spans="1:63" x14ac:dyDescent="0.25">
      <c r="A96" s="1"/>
      <c r="BK96" s="3"/>
    </row>
    <row r="97" spans="1:63" x14ac:dyDescent="0.25">
      <c r="A97" s="1"/>
      <c r="BK97" s="3"/>
    </row>
    <row r="98" spans="1:63" x14ac:dyDescent="0.25">
      <c r="A98" s="1"/>
      <c r="BK98" s="3"/>
    </row>
    <row r="99" spans="1:63" x14ac:dyDescent="0.25">
      <c r="A99" s="1"/>
      <c r="BK99" s="3"/>
    </row>
    <row r="100" spans="1:63" x14ac:dyDescent="0.25">
      <c r="A100" s="1"/>
      <c r="BK100" s="3"/>
    </row>
    <row r="101" spans="1:63" x14ac:dyDescent="0.25">
      <c r="A101" s="1"/>
      <c r="BK101" s="3"/>
    </row>
    <row r="102" spans="1:63" x14ac:dyDescent="0.25">
      <c r="A102" s="1"/>
      <c r="BK102" s="3"/>
    </row>
    <row r="103" spans="1:63" x14ac:dyDescent="0.25">
      <c r="A103" s="1"/>
      <c r="BK103" s="3"/>
    </row>
    <row r="104" spans="1:63" x14ac:dyDescent="0.25">
      <c r="A104" s="1"/>
      <c r="BK104" s="3"/>
    </row>
    <row r="105" spans="1:63" x14ac:dyDescent="0.25">
      <c r="A105" s="1"/>
      <c r="BK105" s="3"/>
    </row>
    <row r="106" spans="1:63" x14ac:dyDescent="0.25">
      <c r="A106" s="1"/>
      <c r="BK106" s="3"/>
    </row>
    <row r="107" spans="1:63" x14ac:dyDescent="0.25">
      <c r="A107" s="1"/>
      <c r="BK107" s="3"/>
    </row>
    <row r="108" spans="1:63" x14ac:dyDescent="0.25">
      <c r="A108" s="1"/>
      <c r="BK108" s="3"/>
    </row>
    <row r="109" spans="1:63" x14ac:dyDescent="0.25">
      <c r="A109" s="1"/>
      <c r="BK109" s="3"/>
    </row>
    <row r="110" spans="1:63" x14ac:dyDescent="0.25">
      <c r="A110" s="1"/>
      <c r="BK110" s="3"/>
    </row>
    <row r="111" spans="1:63" x14ac:dyDescent="0.25">
      <c r="A111" s="1"/>
      <c r="BK111" s="3"/>
    </row>
    <row r="112" spans="1:63" x14ac:dyDescent="0.25">
      <c r="A112" s="1"/>
      <c r="BK112" s="3"/>
    </row>
    <row r="113" spans="1:63" x14ac:dyDescent="0.25">
      <c r="A113" s="1"/>
      <c r="BK113" s="3"/>
    </row>
    <row r="114" spans="1:63" x14ac:dyDescent="0.25">
      <c r="A114" s="1"/>
      <c r="BK114" s="3"/>
    </row>
    <row r="115" spans="1:63" x14ac:dyDescent="0.25">
      <c r="A115" s="1"/>
      <c r="BK115" s="3"/>
    </row>
    <row r="116" spans="1:63" x14ac:dyDescent="0.25">
      <c r="A116" s="1"/>
      <c r="BK116" s="3"/>
    </row>
    <row r="117" spans="1:63" x14ac:dyDescent="0.25">
      <c r="A117" s="1"/>
      <c r="BK117" s="3"/>
    </row>
    <row r="118" spans="1:63" x14ac:dyDescent="0.25">
      <c r="A118" s="1"/>
      <c r="BK118" s="3"/>
    </row>
    <row r="119" spans="1:63" x14ac:dyDescent="0.25">
      <c r="A119" s="1"/>
      <c r="BK119" s="3"/>
    </row>
    <row r="120" spans="1:63" x14ac:dyDescent="0.25">
      <c r="A120" s="1"/>
      <c r="BK120" s="3"/>
    </row>
    <row r="121" spans="1:63" x14ac:dyDescent="0.25">
      <c r="A121" s="1"/>
      <c r="BK121" s="3"/>
    </row>
    <row r="122" spans="1:63" x14ac:dyDescent="0.25">
      <c r="A122" s="1"/>
      <c r="BK122" s="3"/>
    </row>
    <row r="123" spans="1:63" x14ac:dyDescent="0.25">
      <c r="A123" s="1"/>
      <c r="BK123" s="3"/>
    </row>
    <row r="124" spans="1:63" x14ac:dyDescent="0.25">
      <c r="A124" s="1"/>
      <c r="BK124" s="3"/>
    </row>
    <row r="125" spans="1:63" x14ac:dyDescent="0.25">
      <c r="A125" s="1"/>
      <c r="BK125" s="3"/>
    </row>
    <row r="126" spans="1:63" x14ac:dyDescent="0.25">
      <c r="A126" s="1"/>
      <c r="BK126" s="3"/>
    </row>
    <row r="127" spans="1:63" x14ac:dyDescent="0.25">
      <c r="A127" s="1"/>
      <c r="BK127" s="3"/>
    </row>
    <row r="128" spans="1:63" x14ac:dyDescent="0.25">
      <c r="A128" s="1"/>
      <c r="BK128" s="3"/>
    </row>
    <row r="129" spans="1:63" x14ac:dyDescent="0.25">
      <c r="A129" s="1"/>
      <c r="BK129" s="3"/>
    </row>
    <row r="130" spans="1:63" x14ac:dyDescent="0.25">
      <c r="A130" s="1"/>
      <c r="BK130" s="3"/>
    </row>
    <row r="131" spans="1:63" x14ac:dyDescent="0.25">
      <c r="A131" s="1"/>
      <c r="BK131" s="3"/>
    </row>
    <row r="132" spans="1:63" x14ac:dyDescent="0.25">
      <c r="A132" s="1"/>
      <c r="BK132" s="3"/>
    </row>
    <row r="133" spans="1:63" x14ac:dyDescent="0.25">
      <c r="A133" s="1"/>
      <c r="BK133" s="3"/>
    </row>
    <row r="134" spans="1:63" x14ac:dyDescent="0.25">
      <c r="A134" s="1"/>
      <c r="BK134" s="3"/>
    </row>
    <row r="135" spans="1:63" x14ac:dyDescent="0.25">
      <c r="A135" s="1"/>
      <c r="BK135" s="3"/>
    </row>
    <row r="136" spans="1:63" x14ac:dyDescent="0.25">
      <c r="A136" s="1"/>
      <c r="BK136" s="3"/>
    </row>
    <row r="137" spans="1:63" x14ac:dyDescent="0.25">
      <c r="A137" s="1"/>
      <c r="BK137" s="3"/>
    </row>
    <row r="138" spans="1:63" x14ac:dyDescent="0.25">
      <c r="A138" s="1"/>
      <c r="BK138" s="3"/>
    </row>
    <row r="139" spans="1:63" x14ac:dyDescent="0.25">
      <c r="A139" s="1"/>
      <c r="BK139" s="3"/>
    </row>
    <row r="140" spans="1:63" x14ac:dyDescent="0.25">
      <c r="A140" s="1"/>
      <c r="BK140" s="3"/>
    </row>
    <row r="141" spans="1:63" x14ac:dyDescent="0.25">
      <c r="A141" s="1"/>
      <c r="BK141" s="3"/>
    </row>
    <row r="142" spans="1:63" x14ac:dyDescent="0.25">
      <c r="A142" s="1"/>
      <c r="BK142" s="3"/>
    </row>
    <row r="143" spans="1:63" x14ac:dyDescent="0.25">
      <c r="A143" s="1"/>
      <c r="BK143" s="3"/>
    </row>
    <row r="144" spans="1:63" x14ac:dyDescent="0.25">
      <c r="A144" s="1"/>
      <c r="BK144" s="3"/>
    </row>
    <row r="145" spans="1:63" x14ac:dyDescent="0.25">
      <c r="A145" s="1"/>
      <c r="BK145" s="3"/>
    </row>
    <row r="146" spans="1:63" x14ac:dyDescent="0.25">
      <c r="A146" s="1"/>
      <c r="BK146" s="3"/>
    </row>
    <row r="147" spans="1:63" x14ac:dyDescent="0.25">
      <c r="A147" s="1"/>
      <c r="BK147" s="3"/>
    </row>
    <row r="148" spans="1:63" x14ac:dyDescent="0.25">
      <c r="A148" s="1"/>
      <c r="BK148" s="3"/>
    </row>
    <row r="149" spans="1:63" x14ac:dyDescent="0.25">
      <c r="A149" s="1"/>
      <c r="BK149" s="3"/>
    </row>
    <row r="150" spans="1:63" x14ac:dyDescent="0.25">
      <c r="A150" s="1"/>
      <c r="BK150" s="3"/>
    </row>
    <row r="151" spans="1:63" x14ac:dyDescent="0.25">
      <c r="A151" s="1"/>
      <c r="BK151" s="3"/>
    </row>
    <row r="152" spans="1:63" x14ac:dyDescent="0.25">
      <c r="A152" s="1"/>
      <c r="BK152" s="3"/>
    </row>
    <row r="153" spans="1:63" x14ac:dyDescent="0.25">
      <c r="A153" s="1"/>
      <c r="BK153" s="3"/>
    </row>
    <row r="154" spans="1:63" x14ac:dyDescent="0.25">
      <c r="A154" s="1"/>
      <c r="BK154" s="3"/>
    </row>
    <row r="155" spans="1:63" x14ac:dyDescent="0.25">
      <c r="A155" s="1"/>
      <c r="BK155" s="3"/>
    </row>
    <row r="156" spans="1:63" x14ac:dyDescent="0.25">
      <c r="A156" s="1"/>
      <c r="BK156" s="3"/>
    </row>
    <row r="157" spans="1:63" x14ac:dyDescent="0.25">
      <c r="A157" s="1"/>
      <c r="BK157" s="3"/>
    </row>
    <row r="158" spans="1:63" x14ac:dyDescent="0.25">
      <c r="A158" s="1"/>
      <c r="BK158" s="3"/>
    </row>
    <row r="159" spans="1:63" x14ac:dyDescent="0.25">
      <c r="A159" s="1"/>
      <c r="BK159" s="3"/>
    </row>
    <row r="160" spans="1:63" x14ac:dyDescent="0.25">
      <c r="A160" s="1"/>
      <c r="BK160" s="3"/>
    </row>
    <row r="161" spans="1:63" x14ac:dyDescent="0.25">
      <c r="A161" s="1"/>
      <c r="BK161" s="3"/>
    </row>
    <row r="162" spans="1:63" x14ac:dyDescent="0.25">
      <c r="A162" s="1"/>
      <c r="BK162" s="3"/>
    </row>
    <row r="163" spans="1:63" x14ac:dyDescent="0.25">
      <c r="A163" s="1"/>
      <c r="BK163" s="3"/>
    </row>
    <row r="164" spans="1:63" x14ac:dyDescent="0.25">
      <c r="A164" s="1"/>
      <c r="BK164" s="3"/>
    </row>
    <row r="165" spans="1:63" x14ac:dyDescent="0.25">
      <c r="A165" s="1"/>
      <c r="BK165" s="3"/>
    </row>
    <row r="166" spans="1:63" x14ac:dyDescent="0.25">
      <c r="A166" s="1"/>
      <c r="BK166" s="3"/>
    </row>
    <row r="167" spans="1:63" x14ac:dyDescent="0.25">
      <c r="A167" s="1"/>
      <c r="BK167" s="3"/>
    </row>
    <row r="168" spans="1:63" x14ac:dyDescent="0.25">
      <c r="A168" s="1"/>
      <c r="BK168" s="3"/>
    </row>
    <row r="169" spans="1:63" x14ac:dyDescent="0.25">
      <c r="A169" s="1"/>
      <c r="BK169" s="3"/>
    </row>
    <row r="170" spans="1:63" x14ac:dyDescent="0.25">
      <c r="A170" s="1"/>
      <c r="BK170" s="3"/>
    </row>
    <row r="171" spans="1:63" x14ac:dyDescent="0.25">
      <c r="A171" s="1"/>
      <c r="BK171" s="3"/>
    </row>
    <row r="172" spans="1:63" x14ac:dyDescent="0.25">
      <c r="A172" s="1"/>
      <c r="BK172" s="3"/>
    </row>
    <row r="173" spans="1:63" x14ac:dyDescent="0.25">
      <c r="A173" s="1"/>
      <c r="BK173" s="3"/>
    </row>
    <row r="174" spans="1:63" x14ac:dyDescent="0.25">
      <c r="A174" s="1"/>
      <c r="BK174" s="3"/>
    </row>
    <row r="175" spans="1:63" x14ac:dyDescent="0.25">
      <c r="A175" s="1"/>
      <c r="BK175" s="3"/>
    </row>
    <row r="176" spans="1:63" x14ac:dyDescent="0.25">
      <c r="A176" s="1"/>
      <c r="BK176" s="3"/>
    </row>
    <row r="177" spans="1:63" x14ac:dyDescent="0.25">
      <c r="A177" s="1"/>
      <c r="BK177" s="3"/>
    </row>
    <row r="178" spans="1:63" x14ac:dyDescent="0.25">
      <c r="A178" s="1"/>
      <c r="BK178" s="3"/>
    </row>
    <row r="179" spans="1:63" x14ac:dyDescent="0.25">
      <c r="A179" s="1"/>
      <c r="BK179" s="3"/>
    </row>
    <row r="180" spans="1:63" x14ac:dyDescent="0.25">
      <c r="A180" s="1"/>
      <c r="BK180" s="3"/>
    </row>
    <row r="181" spans="1:63" x14ac:dyDescent="0.25">
      <c r="A181" s="1"/>
      <c r="BK181" s="3"/>
    </row>
    <row r="182" spans="1:63" x14ac:dyDescent="0.25">
      <c r="A182" s="1"/>
      <c r="BK182" s="3"/>
    </row>
    <row r="183" spans="1:63" x14ac:dyDescent="0.25">
      <c r="A183" s="1"/>
      <c r="BK183" s="3"/>
    </row>
    <row r="184" spans="1:63" x14ac:dyDescent="0.25">
      <c r="A184" s="1"/>
      <c r="BK184" s="3"/>
    </row>
    <row r="185" spans="1:63" x14ac:dyDescent="0.25">
      <c r="A185" s="1"/>
      <c r="BK185" s="3"/>
    </row>
    <row r="186" spans="1:63" x14ac:dyDescent="0.25">
      <c r="A186" s="1"/>
      <c r="BK186" s="3"/>
    </row>
    <row r="187" spans="1:63" x14ac:dyDescent="0.25">
      <c r="A187" s="1"/>
      <c r="BK187" s="3"/>
    </row>
    <row r="188" spans="1:63" x14ac:dyDescent="0.25">
      <c r="A188" s="1"/>
      <c r="BK188" s="3"/>
    </row>
    <row r="189" spans="1:63" x14ac:dyDescent="0.25">
      <c r="A189" s="1"/>
      <c r="BK189" s="3"/>
    </row>
    <row r="190" spans="1:63" x14ac:dyDescent="0.25">
      <c r="A190" s="1"/>
      <c r="BK190" s="3"/>
    </row>
    <row r="191" spans="1:63" x14ac:dyDescent="0.25">
      <c r="A191" s="1"/>
      <c r="BK191" s="3"/>
    </row>
    <row r="192" spans="1:63" x14ac:dyDescent="0.25">
      <c r="A192" s="1"/>
      <c r="BK192" s="3"/>
    </row>
    <row r="193" spans="1:63" x14ac:dyDescent="0.25">
      <c r="A193" s="1"/>
      <c r="BK193" s="3"/>
    </row>
    <row r="194" spans="1:63" x14ac:dyDescent="0.25">
      <c r="A194" s="1"/>
      <c r="BK194" s="3"/>
    </row>
    <row r="195" spans="1:63" x14ac:dyDescent="0.25">
      <c r="A195" s="1"/>
      <c r="BK195" s="3"/>
    </row>
    <row r="196" spans="1:63" x14ac:dyDescent="0.25">
      <c r="A196" s="1"/>
      <c r="BK196" s="3"/>
    </row>
    <row r="197" spans="1:63" x14ac:dyDescent="0.25">
      <c r="A197" s="1"/>
      <c r="BK197" s="3"/>
    </row>
    <row r="198" spans="1:63" x14ac:dyDescent="0.25">
      <c r="A198" s="1"/>
      <c r="BK198" s="3"/>
    </row>
    <row r="199" spans="1:63" x14ac:dyDescent="0.25">
      <c r="A199" s="1"/>
      <c r="BK199" s="3"/>
    </row>
    <row r="200" spans="1:63" x14ac:dyDescent="0.25">
      <c r="A200" s="1"/>
      <c r="BK200" s="3"/>
    </row>
    <row r="201" spans="1:63" x14ac:dyDescent="0.25">
      <c r="A201" s="1"/>
      <c r="BK201" s="3"/>
    </row>
    <row r="202" spans="1:63" x14ac:dyDescent="0.25">
      <c r="A202" s="1"/>
      <c r="BK202" s="3"/>
    </row>
    <row r="203" spans="1:63" x14ac:dyDescent="0.25">
      <c r="A203" s="1"/>
      <c r="BK203" s="3"/>
    </row>
    <row r="204" spans="1:63" x14ac:dyDescent="0.25">
      <c r="A204" s="1"/>
      <c r="BK204" s="3"/>
    </row>
    <row r="205" spans="1:63" x14ac:dyDescent="0.25">
      <c r="A205" s="1"/>
      <c r="BK205" s="3"/>
    </row>
    <row r="206" spans="1:63" x14ac:dyDescent="0.25">
      <c r="A206" s="1"/>
      <c r="BK206" s="3"/>
    </row>
    <row r="207" spans="1:63" x14ac:dyDescent="0.25">
      <c r="A207" s="1"/>
      <c r="BK207" s="3"/>
    </row>
    <row r="208" spans="1:63" x14ac:dyDescent="0.25">
      <c r="A208" s="1"/>
      <c r="BK208" s="3"/>
    </row>
    <row r="209" spans="1:63" x14ac:dyDescent="0.25">
      <c r="A209" s="1"/>
      <c r="BK209" s="3"/>
    </row>
    <row r="210" spans="1:63" x14ac:dyDescent="0.25">
      <c r="A210" s="1"/>
      <c r="BK210" s="3"/>
    </row>
    <row r="211" spans="1:63" x14ac:dyDescent="0.25">
      <c r="A211" s="1"/>
      <c r="BK211" s="3"/>
    </row>
    <row r="212" spans="1:63" x14ac:dyDescent="0.25">
      <c r="A212" s="1"/>
      <c r="BK212" s="3"/>
    </row>
    <row r="213" spans="1:63" x14ac:dyDescent="0.25">
      <c r="A213" s="1"/>
      <c r="BK213" s="3"/>
    </row>
    <row r="214" spans="1:63" x14ac:dyDescent="0.25">
      <c r="A214" s="1"/>
      <c r="BK214" s="3"/>
    </row>
    <row r="215" spans="1:63" x14ac:dyDescent="0.25">
      <c r="A215" s="1"/>
      <c r="BK215" s="3"/>
    </row>
    <row r="216" spans="1:63" x14ac:dyDescent="0.25">
      <c r="A216" s="1"/>
      <c r="BK216" s="3"/>
    </row>
    <row r="217" spans="1:63" x14ac:dyDescent="0.25">
      <c r="A217" s="1"/>
      <c r="BK217" s="3"/>
    </row>
    <row r="218" spans="1:63" x14ac:dyDescent="0.25">
      <c r="A218" s="1"/>
      <c r="BK218" s="3"/>
    </row>
    <row r="219" spans="1:63" x14ac:dyDescent="0.25">
      <c r="A219" s="1"/>
      <c r="BK219" s="3"/>
    </row>
    <row r="220" spans="1:63" x14ac:dyDescent="0.25">
      <c r="A220" s="1"/>
      <c r="BK220" s="3"/>
    </row>
    <row r="221" spans="1:63" x14ac:dyDescent="0.25">
      <c r="A221" s="1"/>
      <c r="BK221" s="3"/>
    </row>
    <row r="222" spans="1:63" x14ac:dyDescent="0.25">
      <c r="A222" s="1"/>
      <c r="BK222" s="3"/>
    </row>
    <row r="223" spans="1:63" x14ac:dyDescent="0.25">
      <c r="A223" s="1"/>
      <c r="BK223" s="3"/>
    </row>
    <row r="224" spans="1:63" x14ac:dyDescent="0.25">
      <c r="A224" s="1"/>
      <c r="BK224" s="3"/>
    </row>
    <row r="225" spans="1:63" x14ac:dyDescent="0.25">
      <c r="A225" s="1"/>
      <c r="BK225" s="3"/>
    </row>
    <row r="226" spans="1:63" x14ac:dyDescent="0.25">
      <c r="A226" s="1"/>
      <c r="BK226" s="3"/>
    </row>
    <row r="227" spans="1:63" x14ac:dyDescent="0.25">
      <c r="A227" s="1"/>
      <c r="BK227" s="3"/>
    </row>
    <row r="228" spans="1:63" x14ac:dyDescent="0.25">
      <c r="A228" s="1"/>
      <c r="BK228" s="3"/>
    </row>
    <row r="229" spans="1:63" x14ac:dyDescent="0.25">
      <c r="A229" s="1"/>
      <c r="BK229" s="3"/>
    </row>
    <row r="230" spans="1:63" x14ac:dyDescent="0.25">
      <c r="A230" s="1"/>
      <c r="BK230" s="3"/>
    </row>
    <row r="231" spans="1:63" x14ac:dyDescent="0.25">
      <c r="A231" s="1"/>
      <c r="BK231" s="3"/>
    </row>
    <row r="232" spans="1:63" x14ac:dyDescent="0.25">
      <c r="A232" s="1"/>
      <c r="BK232" s="3"/>
    </row>
    <row r="233" spans="1:63" x14ac:dyDescent="0.25">
      <c r="A233" s="1"/>
      <c r="BK233" s="3"/>
    </row>
    <row r="234" spans="1:63" x14ac:dyDescent="0.25">
      <c r="A234" s="1"/>
      <c r="BK234" s="3"/>
    </row>
    <row r="235" spans="1:63" x14ac:dyDescent="0.25">
      <c r="A235" s="1"/>
      <c r="BK235" s="3"/>
    </row>
    <row r="236" spans="1:63" x14ac:dyDescent="0.25">
      <c r="A236" s="1"/>
      <c r="BK236" s="3"/>
    </row>
    <row r="237" spans="1:63" x14ac:dyDescent="0.25">
      <c r="A237" s="1"/>
      <c r="BK237" s="3"/>
    </row>
    <row r="238" spans="1:63" x14ac:dyDescent="0.25">
      <c r="A238" s="1"/>
      <c r="BK238" s="3"/>
    </row>
    <row r="239" spans="1:63" x14ac:dyDescent="0.25">
      <c r="A239" s="1"/>
      <c r="BK239" s="3"/>
    </row>
    <row r="240" spans="1:63" x14ac:dyDescent="0.25">
      <c r="A240" s="1"/>
      <c r="BK240" s="3"/>
    </row>
    <row r="241" spans="1:63" x14ac:dyDescent="0.25">
      <c r="A241" s="1"/>
      <c r="BK241" s="3"/>
    </row>
    <row r="242" spans="1:63" x14ac:dyDescent="0.25">
      <c r="A242" s="1"/>
      <c r="BK242" s="3"/>
    </row>
    <row r="243" spans="1:63" x14ac:dyDescent="0.25">
      <c r="A243" s="1"/>
      <c r="BK243" s="3"/>
    </row>
    <row r="244" spans="1:63" x14ac:dyDescent="0.25">
      <c r="A244" s="1"/>
      <c r="BK244" s="3"/>
    </row>
    <row r="245" spans="1:63" x14ac:dyDescent="0.25">
      <c r="A245" s="1"/>
      <c r="BK245" s="3"/>
    </row>
    <row r="246" spans="1:63" x14ac:dyDescent="0.25">
      <c r="A246" s="1"/>
      <c r="BK246" s="3"/>
    </row>
    <row r="247" spans="1:63" x14ac:dyDescent="0.25">
      <c r="A247" s="1"/>
      <c r="BK247" s="3"/>
    </row>
    <row r="248" spans="1:63" x14ac:dyDescent="0.25">
      <c r="A248" s="1"/>
      <c r="BK248" s="3"/>
    </row>
    <row r="249" spans="1:63" x14ac:dyDescent="0.25">
      <c r="A249" s="1"/>
      <c r="BK249" s="3"/>
    </row>
    <row r="250" spans="1:63" x14ac:dyDescent="0.25">
      <c r="A250" s="1"/>
      <c r="BK250" s="3"/>
    </row>
    <row r="251" spans="1:63" x14ac:dyDescent="0.25">
      <c r="A251" s="1"/>
      <c r="BK251" s="3"/>
    </row>
    <row r="252" spans="1:63" x14ac:dyDescent="0.25">
      <c r="A252" s="1"/>
      <c r="BK252" s="3"/>
    </row>
    <row r="253" spans="1:63" x14ac:dyDescent="0.25">
      <c r="A253" s="1"/>
      <c r="BK253" s="3"/>
    </row>
    <row r="254" spans="1:63" x14ac:dyDescent="0.25">
      <c r="A254" s="1"/>
      <c r="BK254" s="3"/>
    </row>
    <row r="255" spans="1:63" x14ac:dyDescent="0.25">
      <c r="A255" s="1"/>
      <c r="BK255" s="3"/>
    </row>
    <row r="256" spans="1:63" x14ac:dyDescent="0.25">
      <c r="A256" s="1"/>
      <c r="BK256" s="3"/>
    </row>
    <row r="257" spans="1:63" x14ac:dyDescent="0.25">
      <c r="A257" s="1"/>
      <c r="BK257" s="3"/>
    </row>
    <row r="258" spans="1:63" x14ac:dyDescent="0.25">
      <c r="A258" s="1"/>
      <c r="BK258" s="3"/>
    </row>
    <row r="259" spans="1:63" x14ac:dyDescent="0.25">
      <c r="A259" s="1"/>
      <c r="BK259" s="3"/>
    </row>
    <row r="260" spans="1:63" x14ac:dyDescent="0.25">
      <c r="A260" s="1"/>
      <c r="BK260" s="3"/>
    </row>
    <row r="261" spans="1:63" x14ac:dyDescent="0.25">
      <c r="A261" s="1"/>
      <c r="BK261" s="3"/>
    </row>
    <row r="262" spans="1:63" x14ac:dyDescent="0.25">
      <c r="A262" s="1"/>
      <c r="BK262" s="3"/>
    </row>
    <row r="263" spans="1:63" x14ac:dyDescent="0.25">
      <c r="A263" s="1"/>
      <c r="BK263" s="3"/>
    </row>
    <row r="264" spans="1:63" x14ac:dyDescent="0.25">
      <c r="A264" s="1"/>
      <c r="BK264" s="3"/>
    </row>
    <row r="265" spans="1:63" x14ac:dyDescent="0.25">
      <c r="A265" s="1"/>
      <c r="BK265" s="3"/>
    </row>
    <row r="266" spans="1:63" x14ac:dyDescent="0.25">
      <c r="A266" s="1"/>
      <c r="BK266" s="3"/>
    </row>
    <row r="267" spans="1:63" x14ac:dyDescent="0.25">
      <c r="A267" s="1"/>
      <c r="BK267" s="3"/>
    </row>
    <row r="268" spans="1:63" x14ac:dyDescent="0.25">
      <c r="A268" s="1"/>
      <c r="BK268" s="3"/>
    </row>
    <row r="269" spans="1:63" x14ac:dyDescent="0.25">
      <c r="A269" s="1"/>
      <c r="BK269" s="3"/>
    </row>
    <row r="270" spans="1:63" x14ac:dyDescent="0.25">
      <c r="A270" s="1"/>
      <c r="BK270" s="3"/>
    </row>
    <row r="271" spans="1:63" x14ac:dyDescent="0.25">
      <c r="A271" s="1"/>
      <c r="BK271" s="3"/>
    </row>
    <row r="272" spans="1:63" x14ac:dyDescent="0.25">
      <c r="A272" s="1"/>
      <c r="BK272" s="3"/>
    </row>
    <row r="273" spans="1:63" x14ac:dyDescent="0.25">
      <c r="A273" s="1"/>
      <c r="BK273" s="3"/>
    </row>
    <row r="274" spans="1:63" x14ac:dyDescent="0.25">
      <c r="A274" s="1"/>
      <c r="BK274" s="3"/>
    </row>
    <row r="275" spans="1:63" x14ac:dyDescent="0.25">
      <c r="A275" s="1"/>
      <c r="BK275" s="3"/>
    </row>
    <row r="276" spans="1:63" x14ac:dyDescent="0.25">
      <c r="A276" s="1"/>
      <c r="BK276" s="3"/>
    </row>
    <row r="277" spans="1:63" x14ac:dyDescent="0.25">
      <c r="A277" s="1"/>
      <c r="BK277" s="3"/>
    </row>
    <row r="278" spans="1:63" x14ac:dyDescent="0.25">
      <c r="A278" s="1"/>
      <c r="BK278" s="3"/>
    </row>
    <row r="279" spans="1:63" x14ac:dyDescent="0.25">
      <c r="A279" s="1"/>
      <c r="BK279" s="3"/>
    </row>
    <row r="280" spans="1:63" x14ac:dyDescent="0.25">
      <c r="A280" s="1"/>
      <c r="BK280" s="3"/>
    </row>
    <row r="281" spans="1:63" x14ac:dyDescent="0.25">
      <c r="A281" s="1"/>
      <c r="BK281" s="3"/>
    </row>
    <row r="282" spans="1:63" x14ac:dyDescent="0.25">
      <c r="A282" s="1"/>
      <c r="BK282" s="3"/>
    </row>
    <row r="283" spans="1:63" x14ac:dyDescent="0.25">
      <c r="A283" s="1"/>
      <c r="BK283" s="3"/>
    </row>
    <row r="284" spans="1:63" x14ac:dyDescent="0.25">
      <c r="A284" s="1"/>
      <c r="BK284" s="3"/>
    </row>
    <row r="285" spans="1:63" x14ac:dyDescent="0.25">
      <c r="A285" s="1"/>
      <c r="BK285" s="3"/>
    </row>
    <row r="286" spans="1:63" x14ac:dyDescent="0.25">
      <c r="A286" s="1"/>
      <c r="BK286" s="3"/>
    </row>
    <row r="287" spans="1:63" x14ac:dyDescent="0.25">
      <c r="A287" s="1"/>
      <c r="BK287" s="3"/>
    </row>
    <row r="288" spans="1:63" x14ac:dyDescent="0.25">
      <c r="A288" s="1"/>
      <c r="BK288" s="3"/>
    </row>
    <row r="289" spans="1:63" x14ac:dyDescent="0.25">
      <c r="A289" s="1"/>
      <c r="BK289" s="3"/>
    </row>
    <row r="290" spans="1:63" x14ac:dyDescent="0.25">
      <c r="A290" s="1"/>
      <c r="BK290" s="3"/>
    </row>
    <row r="291" spans="1:63" x14ac:dyDescent="0.25">
      <c r="A291" s="1"/>
      <c r="BK291" s="3"/>
    </row>
    <row r="292" spans="1:63" x14ac:dyDescent="0.25">
      <c r="A292" s="1"/>
      <c r="BK292" s="3"/>
    </row>
    <row r="293" spans="1:63" x14ac:dyDescent="0.25">
      <c r="A293" s="1"/>
      <c r="BK293" s="3"/>
    </row>
    <row r="294" spans="1:63" x14ac:dyDescent="0.25">
      <c r="A294" s="1"/>
      <c r="BK294" s="3"/>
    </row>
    <row r="295" spans="1:63" x14ac:dyDescent="0.25">
      <c r="A295" s="1"/>
      <c r="BK295" s="3"/>
    </row>
    <row r="296" spans="1:63" x14ac:dyDescent="0.25">
      <c r="A296" s="1"/>
      <c r="BK296" s="3"/>
    </row>
    <row r="297" spans="1:63" x14ac:dyDescent="0.25">
      <c r="A297" s="1"/>
      <c r="BK297" s="3"/>
    </row>
    <row r="298" spans="1:63" x14ac:dyDescent="0.25">
      <c r="A298" s="1"/>
      <c r="BK298" s="3"/>
    </row>
    <row r="299" spans="1:63" x14ac:dyDescent="0.25">
      <c r="A299" s="1"/>
      <c r="BK299" s="3"/>
    </row>
    <row r="300" spans="1:63" x14ac:dyDescent="0.25">
      <c r="A300" s="1"/>
      <c r="BK300" s="3"/>
    </row>
    <row r="301" spans="1:63" x14ac:dyDescent="0.25">
      <c r="A301" s="1"/>
      <c r="BK301" s="3"/>
    </row>
    <row r="302" spans="1:63" x14ac:dyDescent="0.25">
      <c r="A302" s="1"/>
      <c r="BK302" s="3"/>
    </row>
    <row r="303" spans="1:63" x14ac:dyDescent="0.25">
      <c r="A303" s="1"/>
      <c r="BK303" s="3"/>
    </row>
    <row r="304" spans="1:63" x14ac:dyDescent="0.25">
      <c r="A304" s="1"/>
      <c r="BK304" s="3"/>
    </row>
    <row r="305" spans="1:63" x14ac:dyDescent="0.25">
      <c r="A305" s="1"/>
      <c r="BK305" s="3"/>
    </row>
    <row r="306" spans="1:63" x14ac:dyDescent="0.25">
      <c r="A306" s="1"/>
      <c r="BK306" s="3"/>
    </row>
    <row r="307" spans="1:63" x14ac:dyDescent="0.25">
      <c r="A307" s="1"/>
      <c r="BK307" s="3"/>
    </row>
    <row r="308" spans="1:63" x14ac:dyDescent="0.25">
      <c r="A308" s="1"/>
      <c r="BK308" s="3"/>
    </row>
    <row r="309" spans="1:63" x14ac:dyDescent="0.25">
      <c r="A309" s="1"/>
      <c r="BK309" s="3"/>
    </row>
    <row r="310" spans="1:63" x14ac:dyDescent="0.25">
      <c r="A310" s="1"/>
      <c r="BK310" s="3"/>
    </row>
    <row r="311" spans="1:63" x14ac:dyDescent="0.25">
      <c r="A311" s="1"/>
      <c r="BK311" s="3"/>
    </row>
    <row r="312" spans="1:63" x14ac:dyDescent="0.25">
      <c r="A312" s="1"/>
      <c r="BK312" s="3"/>
    </row>
    <row r="313" spans="1:63" x14ac:dyDescent="0.25">
      <c r="A313" s="1"/>
      <c r="BK313" s="3"/>
    </row>
    <row r="314" spans="1:63" x14ac:dyDescent="0.25">
      <c r="A314" s="1"/>
      <c r="BK314" s="3"/>
    </row>
    <row r="315" spans="1:63" x14ac:dyDescent="0.25">
      <c r="A315" s="1"/>
      <c r="BK315" s="3"/>
    </row>
    <row r="316" spans="1:63" x14ac:dyDescent="0.25">
      <c r="A316" s="1"/>
      <c r="BK316" s="3"/>
    </row>
    <row r="317" spans="1:63" x14ac:dyDescent="0.25">
      <c r="A317" s="1"/>
      <c r="BK317" s="3"/>
    </row>
    <row r="318" spans="1:63" x14ac:dyDescent="0.25">
      <c r="A318" s="1"/>
      <c r="BK318" s="3"/>
    </row>
    <row r="319" spans="1:63" x14ac:dyDescent="0.25">
      <c r="A319" s="1"/>
      <c r="BK319" s="3"/>
    </row>
    <row r="320" spans="1:63" x14ac:dyDescent="0.25">
      <c r="A320" s="1"/>
      <c r="BK320" s="3"/>
    </row>
    <row r="321" spans="1:63" x14ac:dyDescent="0.25">
      <c r="A321" s="1"/>
      <c r="BK321" s="3"/>
    </row>
    <row r="322" spans="1:63" x14ac:dyDescent="0.25">
      <c r="A322" s="1"/>
      <c r="BK322" s="3"/>
    </row>
    <row r="323" spans="1:63" x14ac:dyDescent="0.25">
      <c r="A323" s="1"/>
      <c r="BK323" s="3"/>
    </row>
    <row r="324" spans="1:63" x14ac:dyDescent="0.25">
      <c r="A324" s="1"/>
      <c r="BK324" s="3"/>
    </row>
    <row r="325" spans="1:63" x14ac:dyDescent="0.25">
      <c r="A325" s="1"/>
      <c r="BK325" s="3"/>
    </row>
    <row r="326" spans="1:63" x14ac:dyDescent="0.25">
      <c r="A326" s="1"/>
      <c r="BK326" s="3"/>
    </row>
    <row r="327" spans="1:63" x14ac:dyDescent="0.25">
      <c r="A327" s="1"/>
      <c r="BK327" s="3"/>
    </row>
    <row r="328" spans="1:63" x14ac:dyDescent="0.25">
      <c r="A328" s="1"/>
      <c r="BK328" s="3"/>
    </row>
    <row r="329" spans="1:63" x14ac:dyDescent="0.25">
      <c r="A329" s="1"/>
      <c r="BK329" s="3"/>
    </row>
    <row r="330" spans="1:63" x14ac:dyDescent="0.25">
      <c r="A330" s="1"/>
      <c r="BK330" s="3"/>
    </row>
    <row r="331" spans="1:63" x14ac:dyDescent="0.25">
      <c r="A331" s="1"/>
      <c r="BK331" s="3"/>
    </row>
    <row r="332" spans="1:63" x14ac:dyDescent="0.25">
      <c r="A332" s="1"/>
      <c r="BK332" s="3"/>
    </row>
    <row r="333" spans="1:63" x14ac:dyDescent="0.25">
      <c r="A333" s="1"/>
      <c r="BK333" s="3"/>
    </row>
    <row r="334" spans="1:63" x14ac:dyDescent="0.25">
      <c r="A334" s="1"/>
      <c r="BK334" s="3"/>
    </row>
    <row r="335" spans="1:63" x14ac:dyDescent="0.25">
      <c r="A335" s="1"/>
      <c r="BK335" s="3"/>
    </row>
    <row r="336" spans="1:63" x14ac:dyDescent="0.25">
      <c r="A336" s="1"/>
      <c r="BK336" s="3"/>
    </row>
    <row r="337" spans="1:63" x14ac:dyDescent="0.25">
      <c r="A337" s="1"/>
      <c r="BK337" s="3"/>
    </row>
    <row r="338" spans="1:63" x14ac:dyDescent="0.25">
      <c r="A338" s="1"/>
      <c r="BK338" s="3"/>
    </row>
    <row r="339" spans="1:63" x14ac:dyDescent="0.25">
      <c r="A339" s="1"/>
      <c r="BK339" s="3"/>
    </row>
    <row r="340" spans="1:63" x14ac:dyDescent="0.25">
      <c r="A340" s="1"/>
      <c r="BK340" s="3"/>
    </row>
    <row r="341" spans="1:63" x14ac:dyDescent="0.25">
      <c r="A341" s="1"/>
      <c r="BK341" s="3"/>
    </row>
    <row r="342" spans="1:63" x14ac:dyDescent="0.25">
      <c r="A342" s="1"/>
      <c r="BK342" s="3"/>
    </row>
    <row r="343" spans="1:63" x14ac:dyDescent="0.25">
      <c r="A343" s="1"/>
      <c r="BK343" s="3"/>
    </row>
    <row r="344" spans="1:63" x14ac:dyDescent="0.25">
      <c r="A344" s="1"/>
      <c r="BK344" s="3"/>
    </row>
    <row r="345" spans="1:63" x14ac:dyDescent="0.25">
      <c r="A345" s="1"/>
      <c r="BK345" s="3"/>
    </row>
    <row r="346" spans="1:63" x14ac:dyDescent="0.25">
      <c r="A346" s="1"/>
      <c r="BK346" s="3"/>
    </row>
    <row r="347" spans="1:63" x14ac:dyDescent="0.25">
      <c r="A347" s="1"/>
      <c r="BK347" s="3"/>
    </row>
    <row r="348" spans="1:63" x14ac:dyDescent="0.25">
      <c r="A348" s="1"/>
      <c r="BK348" s="3"/>
    </row>
    <row r="349" spans="1:63" x14ac:dyDescent="0.25">
      <c r="A349" s="1"/>
      <c r="BK349" s="3"/>
    </row>
    <row r="350" spans="1:63" x14ac:dyDescent="0.25">
      <c r="A350" s="1"/>
      <c r="BK350" s="3"/>
    </row>
    <row r="351" spans="1:63" x14ac:dyDescent="0.25">
      <c r="A351" s="1"/>
      <c r="BK351" s="3"/>
    </row>
    <row r="352" spans="1:63" x14ac:dyDescent="0.25">
      <c r="A352" s="1"/>
      <c r="BK352" s="3"/>
    </row>
    <row r="353" spans="1:63" x14ac:dyDescent="0.25">
      <c r="A353" s="1"/>
      <c r="BK353" s="3"/>
    </row>
    <row r="354" spans="1:63" x14ac:dyDescent="0.25">
      <c r="A354" s="1"/>
      <c r="BK354" s="3"/>
    </row>
    <row r="355" spans="1:63" x14ac:dyDescent="0.25">
      <c r="A355" s="1"/>
      <c r="BK355" s="3"/>
    </row>
    <row r="356" spans="1:63" x14ac:dyDescent="0.25">
      <c r="A356" s="1"/>
      <c r="BK356" s="3"/>
    </row>
    <row r="357" spans="1:63" x14ac:dyDescent="0.25">
      <c r="A357" s="1"/>
      <c r="BK357" s="3"/>
    </row>
    <row r="358" spans="1:63" x14ac:dyDescent="0.25">
      <c r="A358" s="1"/>
      <c r="BK358" s="3"/>
    </row>
    <row r="359" spans="1:63" x14ac:dyDescent="0.25">
      <c r="A359" s="1"/>
      <c r="BK359" s="3"/>
    </row>
    <row r="360" spans="1:63" x14ac:dyDescent="0.25">
      <c r="A360" s="1"/>
      <c r="BK360" s="3"/>
    </row>
    <row r="361" spans="1:63" x14ac:dyDescent="0.25">
      <c r="A361" s="1"/>
      <c r="BK361" s="3"/>
    </row>
    <row r="362" spans="1:63" x14ac:dyDescent="0.25">
      <c r="A362" s="1"/>
      <c r="BK362" s="3"/>
    </row>
    <row r="363" spans="1:63" x14ac:dyDescent="0.25">
      <c r="A363" s="1"/>
      <c r="BK363" s="3"/>
    </row>
    <row r="364" spans="1:63" x14ac:dyDescent="0.25">
      <c r="A364" s="1"/>
      <c r="BK364" s="3"/>
    </row>
    <row r="365" spans="1:63" x14ac:dyDescent="0.25">
      <c r="A365" s="1"/>
      <c r="BK365" s="3"/>
    </row>
    <row r="366" spans="1:63" x14ac:dyDescent="0.25">
      <c r="A366" s="1"/>
      <c r="BK366" s="3"/>
    </row>
    <row r="367" spans="1:63" x14ac:dyDescent="0.25">
      <c r="A367" s="1"/>
      <c r="BK367" s="3"/>
    </row>
    <row r="368" spans="1:63" x14ac:dyDescent="0.25">
      <c r="A368" s="1"/>
      <c r="BK368" s="3"/>
    </row>
    <row r="369" spans="1:63" x14ac:dyDescent="0.25">
      <c r="A369" s="1"/>
      <c r="BK369" s="3"/>
    </row>
    <row r="370" spans="1:63" x14ac:dyDescent="0.25">
      <c r="A370" s="1"/>
      <c r="BK370" s="3"/>
    </row>
    <row r="371" spans="1:63" x14ac:dyDescent="0.25">
      <c r="A371" s="1"/>
      <c r="BK371" s="3"/>
    </row>
    <row r="372" spans="1:63" x14ac:dyDescent="0.25">
      <c r="A372" s="1"/>
      <c r="BK372" s="3"/>
    </row>
    <row r="373" spans="1:63" x14ac:dyDescent="0.25">
      <c r="A373" s="1"/>
      <c r="BK373" s="3"/>
    </row>
    <row r="374" spans="1:63" x14ac:dyDescent="0.25">
      <c r="A374" s="1"/>
      <c r="BK374" s="3"/>
    </row>
    <row r="375" spans="1:63" x14ac:dyDescent="0.25">
      <c r="A375" s="1"/>
      <c r="BK375" s="3"/>
    </row>
    <row r="376" spans="1:63" x14ac:dyDescent="0.25">
      <c r="A376" s="1"/>
      <c r="BK376" s="3"/>
    </row>
    <row r="377" spans="1:63" x14ac:dyDescent="0.25">
      <c r="A377" s="1"/>
      <c r="BK377" s="3"/>
    </row>
    <row r="378" spans="1:63" x14ac:dyDescent="0.25">
      <c r="A378" s="1"/>
      <c r="BK378" s="3"/>
    </row>
    <row r="379" spans="1:63" x14ac:dyDescent="0.25">
      <c r="A379" s="1"/>
      <c r="BK379" s="3"/>
    </row>
    <row r="380" spans="1:63" x14ac:dyDescent="0.25">
      <c r="A380" s="1"/>
      <c r="BK380" s="3"/>
    </row>
    <row r="381" spans="1:63" x14ac:dyDescent="0.25">
      <c r="A381" s="1"/>
      <c r="BK381" s="3"/>
    </row>
    <row r="382" spans="1:63" x14ac:dyDescent="0.25">
      <c r="A382" s="1"/>
      <c r="BK382" s="3"/>
    </row>
    <row r="383" spans="1:63" x14ac:dyDescent="0.25">
      <c r="A383" s="1"/>
      <c r="BK383" s="3"/>
    </row>
    <row r="384" spans="1:63" x14ac:dyDescent="0.25">
      <c r="A384" s="1"/>
      <c r="BK384" s="3"/>
    </row>
    <row r="385" spans="1:63" x14ac:dyDescent="0.25">
      <c r="A385" s="1"/>
      <c r="BK385" s="3"/>
    </row>
    <row r="386" spans="1:63" x14ac:dyDescent="0.25">
      <c r="A386" s="1"/>
      <c r="BK386" s="3"/>
    </row>
    <row r="387" spans="1:63" x14ac:dyDescent="0.25">
      <c r="A387" s="1"/>
      <c r="BK387" s="3"/>
    </row>
    <row r="388" spans="1:63" x14ac:dyDescent="0.25">
      <c r="A388" s="1"/>
      <c r="BK388" s="3"/>
    </row>
    <row r="389" spans="1:63" x14ac:dyDescent="0.25">
      <c r="A389" s="1"/>
      <c r="BK389" s="3"/>
    </row>
    <row r="390" spans="1:63" x14ac:dyDescent="0.25">
      <c r="A390" s="1"/>
      <c r="BK390" s="3"/>
    </row>
    <row r="391" spans="1:63" x14ac:dyDescent="0.25">
      <c r="A391" s="1"/>
      <c r="BK391" s="3"/>
    </row>
    <row r="392" spans="1:63" x14ac:dyDescent="0.25">
      <c r="A392" s="1"/>
      <c r="BK392" s="3"/>
    </row>
    <row r="393" spans="1:63" x14ac:dyDescent="0.25">
      <c r="A393" s="1"/>
      <c r="BK393" s="3"/>
    </row>
    <row r="394" spans="1:63" x14ac:dyDescent="0.25">
      <c r="A394" s="1"/>
      <c r="BK394" s="3"/>
    </row>
    <row r="395" spans="1:63" x14ac:dyDescent="0.25">
      <c r="A395" s="1"/>
      <c r="BK395" s="3"/>
    </row>
    <row r="396" spans="1:63" x14ac:dyDescent="0.25">
      <c r="A396" s="1"/>
      <c r="BK396" s="3"/>
    </row>
    <row r="397" spans="1:63" x14ac:dyDescent="0.25">
      <c r="A397" s="1"/>
      <c r="BK397" s="3"/>
    </row>
    <row r="398" spans="1:63" x14ac:dyDescent="0.25">
      <c r="A398" s="1"/>
      <c r="BK398" s="3"/>
    </row>
    <row r="399" spans="1:63" x14ac:dyDescent="0.25">
      <c r="A399" s="1"/>
      <c r="BK399" s="3"/>
    </row>
    <row r="400" spans="1:63" x14ac:dyDescent="0.25">
      <c r="A400" s="1"/>
      <c r="BK400" s="3"/>
    </row>
    <row r="401" spans="1:63" x14ac:dyDescent="0.25">
      <c r="A401" s="1"/>
      <c r="BK401" s="3"/>
    </row>
    <row r="402" spans="1:63" x14ac:dyDescent="0.25">
      <c r="A402" s="1"/>
      <c r="BK402" s="3"/>
    </row>
    <row r="403" spans="1:63" x14ac:dyDescent="0.25">
      <c r="A403" s="1"/>
      <c r="BK403" s="3"/>
    </row>
    <row r="404" spans="1:63" x14ac:dyDescent="0.25">
      <c r="A404" s="1"/>
      <c r="BK404" s="3"/>
    </row>
    <row r="405" spans="1:63" x14ac:dyDescent="0.25">
      <c r="A405" s="1"/>
      <c r="BK405" s="3"/>
    </row>
    <row r="406" spans="1:63" x14ac:dyDescent="0.25">
      <c r="A406" s="1"/>
      <c r="BK406" s="3"/>
    </row>
    <row r="407" spans="1:63" x14ac:dyDescent="0.25">
      <c r="A407" s="1"/>
      <c r="BK407" s="3"/>
    </row>
    <row r="408" spans="1:63" x14ac:dyDescent="0.25">
      <c r="A408" s="1"/>
      <c r="BK408" s="3"/>
    </row>
    <row r="409" spans="1:63" x14ac:dyDescent="0.25">
      <c r="A409" s="1"/>
      <c r="BK409" s="3"/>
    </row>
    <row r="410" spans="1:63" x14ac:dyDescent="0.25">
      <c r="A410" s="1"/>
      <c r="BK410" s="3"/>
    </row>
    <row r="411" spans="1:63" x14ac:dyDescent="0.25">
      <c r="A411" s="1"/>
      <c r="BK411" s="3"/>
    </row>
    <row r="412" spans="1:63" x14ac:dyDescent="0.25">
      <c r="A412" s="1"/>
      <c r="BK412" s="3"/>
    </row>
    <row r="413" spans="1:63" x14ac:dyDescent="0.25">
      <c r="A413" s="1"/>
      <c r="BK413" s="3"/>
    </row>
    <row r="414" spans="1:63" x14ac:dyDescent="0.25">
      <c r="A414" s="1"/>
      <c r="BK414" s="3"/>
    </row>
    <row r="415" spans="1:63" x14ac:dyDescent="0.25">
      <c r="A415" s="1"/>
      <c r="BK415" s="3"/>
    </row>
    <row r="416" spans="1:63" x14ac:dyDescent="0.25">
      <c r="A416" s="1"/>
      <c r="BK416" s="3"/>
    </row>
    <row r="417" spans="1:63" x14ac:dyDescent="0.25">
      <c r="A417" s="1"/>
      <c r="BK417" s="3"/>
    </row>
    <row r="418" spans="1:63" x14ac:dyDescent="0.25">
      <c r="A418" s="1"/>
      <c r="BK418" s="3"/>
    </row>
    <row r="419" spans="1:63" x14ac:dyDescent="0.25">
      <c r="A419" s="1"/>
      <c r="BK419" s="3"/>
    </row>
    <row r="420" spans="1:63" x14ac:dyDescent="0.25">
      <c r="A420" s="1"/>
      <c r="BK420" s="3"/>
    </row>
    <row r="421" spans="1:63" x14ac:dyDescent="0.25">
      <c r="A421" s="1"/>
      <c r="BK421" s="3"/>
    </row>
    <row r="422" spans="1:63" x14ac:dyDescent="0.25">
      <c r="A422" s="1"/>
      <c r="BK422" s="3"/>
    </row>
    <row r="423" spans="1:63" x14ac:dyDescent="0.25">
      <c r="A423" s="1"/>
      <c r="BK423" s="3"/>
    </row>
    <row r="424" spans="1:63" x14ac:dyDescent="0.25">
      <c r="A424" s="1"/>
      <c r="BK424" s="3"/>
    </row>
    <row r="425" spans="1:63" x14ac:dyDescent="0.25">
      <c r="A425" s="1"/>
      <c r="BK425" s="3"/>
    </row>
    <row r="426" spans="1:63" x14ac:dyDescent="0.25">
      <c r="A426" s="1"/>
      <c r="BK426" s="3"/>
    </row>
    <row r="427" spans="1:63" x14ac:dyDescent="0.25">
      <c r="A427" s="1"/>
      <c r="BK427" s="3"/>
    </row>
    <row r="428" spans="1:63" x14ac:dyDescent="0.25">
      <c r="A428" s="1"/>
      <c r="BK428" s="3"/>
    </row>
    <row r="429" spans="1:63" x14ac:dyDescent="0.25">
      <c r="A429" s="1"/>
      <c r="BK429" s="3"/>
    </row>
    <row r="430" spans="1:63" x14ac:dyDescent="0.25">
      <c r="A430" s="1"/>
      <c r="BK430" s="3"/>
    </row>
    <row r="431" spans="1:63" x14ac:dyDescent="0.25">
      <c r="A431" s="1"/>
      <c r="BK431" s="3"/>
    </row>
    <row r="432" spans="1:63" x14ac:dyDescent="0.25">
      <c r="A432" s="1"/>
      <c r="BK432" s="3"/>
    </row>
    <row r="433" spans="1:63" x14ac:dyDescent="0.25">
      <c r="A433" s="1"/>
      <c r="BK433" s="3"/>
    </row>
    <row r="434" spans="1:63" x14ac:dyDescent="0.25">
      <c r="A434" s="1"/>
      <c r="BK434" s="3"/>
    </row>
    <row r="435" spans="1:63" x14ac:dyDescent="0.25">
      <c r="A435" s="1"/>
      <c r="BK435" s="3"/>
    </row>
    <row r="436" spans="1:63" x14ac:dyDescent="0.25">
      <c r="A436" s="1"/>
      <c r="BK436" s="3"/>
    </row>
    <row r="437" spans="1:63" x14ac:dyDescent="0.25">
      <c r="A437" s="1"/>
      <c r="BK437" s="3"/>
    </row>
    <row r="438" spans="1:63" x14ac:dyDescent="0.25">
      <c r="A438" s="1"/>
      <c r="BK438" s="3"/>
    </row>
    <row r="439" spans="1:63" x14ac:dyDescent="0.25">
      <c r="A439" s="1"/>
      <c r="BK439" s="3"/>
    </row>
    <row r="440" spans="1:63" x14ac:dyDescent="0.25">
      <c r="A440" s="1"/>
      <c r="BK440" s="3"/>
    </row>
    <row r="441" spans="1:63" x14ac:dyDescent="0.25">
      <c r="A441" s="1"/>
      <c r="BK441" s="3"/>
    </row>
    <row r="442" spans="1:63" x14ac:dyDescent="0.25">
      <c r="A442" s="1"/>
      <c r="BK442" s="3"/>
    </row>
    <row r="443" spans="1:63" x14ac:dyDescent="0.25">
      <c r="A443" s="1"/>
      <c r="BK443" s="3"/>
    </row>
    <row r="444" spans="1:63" x14ac:dyDescent="0.25">
      <c r="A444" s="1"/>
      <c r="BK444" s="3"/>
    </row>
    <row r="445" spans="1:63" x14ac:dyDescent="0.25">
      <c r="A445" s="1"/>
      <c r="BK445" s="3"/>
    </row>
    <row r="446" spans="1:63" x14ac:dyDescent="0.25">
      <c r="A446" s="1"/>
      <c r="BK446" s="3"/>
    </row>
    <row r="447" spans="1:63" x14ac:dyDescent="0.25">
      <c r="A447" s="1"/>
      <c r="BK447" s="3"/>
    </row>
    <row r="448" spans="1:63" x14ac:dyDescent="0.25">
      <c r="A448" s="1"/>
      <c r="BK448" s="3"/>
    </row>
    <row r="449" spans="1:63" x14ac:dyDescent="0.25">
      <c r="A449" s="1"/>
      <c r="BK449" s="3"/>
    </row>
    <row r="450" spans="1:63" x14ac:dyDescent="0.25">
      <c r="A450" s="1"/>
      <c r="BK450" s="3"/>
    </row>
    <row r="451" spans="1:63" x14ac:dyDescent="0.25">
      <c r="A451" s="1"/>
      <c r="BK451" s="3"/>
    </row>
    <row r="452" spans="1:63" x14ac:dyDescent="0.25">
      <c r="A452" s="1"/>
      <c r="BK452" s="3"/>
    </row>
    <row r="453" spans="1:63" x14ac:dyDescent="0.25">
      <c r="A453" s="1"/>
      <c r="BK453" s="3"/>
    </row>
    <row r="454" spans="1:63" x14ac:dyDescent="0.25">
      <c r="A454" s="1"/>
      <c r="BK454" s="3"/>
    </row>
    <row r="455" spans="1:63" x14ac:dyDescent="0.25">
      <c r="A455" s="1"/>
      <c r="BK455" s="3"/>
    </row>
    <row r="456" spans="1:63" x14ac:dyDescent="0.25">
      <c r="A456" s="1"/>
      <c r="BK456" s="3"/>
    </row>
    <row r="457" spans="1:63" x14ac:dyDescent="0.25">
      <c r="A457" s="1"/>
      <c r="BK457" s="3"/>
    </row>
    <row r="458" spans="1:63" x14ac:dyDescent="0.25">
      <c r="A458" s="1"/>
      <c r="BK458" s="3"/>
    </row>
    <row r="459" spans="1:63" x14ac:dyDescent="0.25">
      <c r="A459" s="1"/>
      <c r="BK459" s="3"/>
    </row>
    <row r="460" spans="1:63" x14ac:dyDescent="0.25">
      <c r="A460" s="1"/>
      <c r="BK460" s="3"/>
    </row>
    <row r="461" spans="1:63" x14ac:dyDescent="0.25">
      <c r="A461" s="1"/>
      <c r="BK461" s="3"/>
    </row>
    <row r="462" spans="1:63" x14ac:dyDescent="0.25">
      <c r="A462" s="1"/>
      <c r="BK462" s="3"/>
    </row>
    <row r="463" spans="1:63" x14ac:dyDescent="0.25">
      <c r="A463" s="1"/>
      <c r="BK463" s="3"/>
    </row>
    <row r="464" spans="1:63" x14ac:dyDescent="0.25">
      <c r="A464" s="1"/>
      <c r="BK464" s="3"/>
    </row>
    <row r="465" spans="1:63" x14ac:dyDescent="0.25">
      <c r="A465" s="1"/>
      <c r="BK465" s="3"/>
    </row>
    <row r="466" spans="1:63" x14ac:dyDescent="0.25">
      <c r="A466" s="1"/>
      <c r="BK466" s="3"/>
    </row>
    <row r="467" spans="1:63" x14ac:dyDescent="0.25">
      <c r="A467" s="1"/>
      <c r="BK467" s="3"/>
    </row>
    <row r="468" spans="1:63" x14ac:dyDescent="0.25">
      <c r="A468" s="1"/>
      <c r="BK468" s="3"/>
    </row>
    <row r="469" spans="1:63" x14ac:dyDescent="0.25">
      <c r="A469" s="1"/>
      <c r="BK469" s="3"/>
    </row>
    <row r="470" spans="1:63" x14ac:dyDescent="0.25">
      <c r="A470" s="1"/>
      <c r="BK470" s="3"/>
    </row>
    <row r="471" spans="1:63" x14ac:dyDescent="0.25">
      <c r="A471" s="1"/>
      <c r="BK471" s="3"/>
    </row>
    <row r="472" spans="1:63" x14ac:dyDescent="0.25">
      <c r="A472" s="1"/>
      <c r="BK472" s="3"/>
    </row>
    <row r="473" spans="1:63" x14ac:dyDescent="0.25">
      <c r="A473" s="1"/>
      <c r="BK473" s="3"/>
    </row>
    <row r="474" spans="1:63" x14ac:dyDescent="0.25">
      <c r="A474" s="1"/>
      <c r="BK474" s="3"/>
    </row>
    <row r="475" spans="1:63" x14ac:dyDescent="0.25">
      <c r="A475" s="1"/>
      <c r="BK475" s="3"/>
    </row>
    <row r="476" spans="1:63" x14ac:dyDescent="0.25">
      <c r="A476" s="1"/>
      <c r="BK476" s="3"/>
    </row>
    <row r="477" spans="1:63" x14ac:dyDescent="0.25">
      <c r="A477" s="1"/>
      <c r="BK477" s="3"/>
    </row>
    <row r="478" spans="1:63" x14ac:dyDescent="0.25">
      <c r="A478" s="1"/>
      <c r="BK478" s="3"/>
    </row>
    <row r="479" spans="1:63" x14ac:dyDescent="0.25">
      <c r="A479" s="1"/>
      <c r="BK479" s="3"/>
    </row>
    <row r="480" spans="1:63" x14ac:dyDescent="0.25">
      <c r="A480" s="1"/>
      <c r="BK480" s="3"/>
    </row>
    <row r="481" spans="1:63" x14ac:dyDescent="0.25">
      <c r="A481" s="1"/>
      <c r="BK481" s="3"/>
    </row>
    <row r="482" spans="1:63" x14ac:dyDescent="0.25">
      <c r="A482" s="1"/>
      <c r="BK482" s="3"/>
    </row>
    <row r="483" spans="1:63" x14ac:dyDescent="0.25">
      <c r="A483" s="1"/>
      <c r="BK483" s="3"/>
    </row>
    <row r="484" spans="1:63" x14ac:dyDescent="0.25">
      <c r="A484" s="1"/>
      <c r="BK484" s="3"/>
    </row>
    <row r="485" spans="1:63" x14ac:dyDescent="0.25">
      <c r="A485" s="1"/>
      <c r="BK485" s="3"/>
    </row>
    <row r="486" spans="1:63" x14ac:dyDescent="0.25">
      <c r="A486" s="1"/>
      <c r="BK486" s="3"/>
    </row>
    <row r="487" spans="1:63" x14ac:dyDescent="0.25">
      <c r="A487" s="1"/>
      <c r="BK487" s="3"/>
    </row>
    <row r="488" spans="1:63" x14ac:dyDescent="0.25">
      <c r="A488" s="1"/>
      <c r="BK488" s="3"/>
    </row>
    <row r="489" spans="1:63" x14ac:dyDescent="0.25">
      <c r="A489" s="1"/>
      <c r="BK489" s="3"/>
    </row>
    <row r="490" spans="1:63" x14ac:dyDescent="0.25">
      <c r="A490" s="1"/>
      <c r="BK490" s="3"/>
    </row>
    <row r="491" spans="1:63" x14ac:dyDescent="0.25">
      <c r="A491" s="1"/>
      <c r="BK491" s="3"/>
    </row>
    <row r="492" spans="1:63" x14ac:dyDescent="0.25">
      <c r="A492" s="1"/>
      <c r="BK492" s="3"/>
    </row>
    <row r="493" spans="1:63" x14ac:dyDescent="0.25">
      <c r="A493" s="1"/>
      <c r="BK493" s="3"/>
    </row>
    <row r="494" spans="1:63" x14ac:dyDescent="0.25">
      <c r="A494" s="1"/>
      <c r="BK494" s="3"/>
    </row>
    <row r="495" spans="1:63" x14ac:dyDescent="0.25">
      <c r="A495" s="1"/>
      <c r="BK495" s="3"/>
    </row>
    <row r="496" spans="1:63" x14ac:dyDescent="0.25">
      <c r="A496" s="1"/>
      <c r="BK496" s="3"/>
    </row>
    <row r="497" spans="1:63" x14ac:dyDescent="0.25">
      <c r="A497" s="1"/>
      <c r="BK497" s="3"/>
    </row>
    <row r="498" spans="1:63" x14ac:dyDescent="0.25">
      <c r="A498" s="1"/>
      <c r="BK498" s="3"/>
    </row>
    <row r="499" spans="1:63" x14ac:dyDescent="0.25">
      <c r="A499" s="1"/>
      <c r="BK499" s="3"/>
    </row>
    <row r="500" spans="1:63" x14ac:dyDescent="0.25">
      <c r="A500" s="1"/>
      <c r="BK500" s="3"/>
    </row>
    <row r="501" spans="1:63" x14ac:dyDescent="0.25">
      <c r="A501" s="1"/>
      <c r="BK501" s="3"/>
    </row>
    <row r="502" spans="1:63" x14ac:dyDescent="0.25">
      <c r="A502" s="1"/>
      <c r="BK502" s="3"/>
    </row>
    <row r="503" spans="1:63" x14ac:dyDescent="0.25">
      <c r="A503" s="1"/>
      <c r="BK503" s="3"/>
    </row>
    <row r="504" spans="1:63" x14ac:dyDescent="0.25">
      <c r="A504" s="1"/>
      <c r="BK504" s="3"/>
    </row>
    <row r="505" spans="1:63" x14ac:dyDescent="0.25">
      <c r="A505" s="1"/>
      <c r="BK505" s="3"/>
    </row>
    <row r="506" spans="1:63" x14ac:dyDescent="0.25">
      <c r="A506" s="1"/>
      <c r="BK506" s="3"/>
    </row>
    <row r="507" spans="1:63" x14ac:dyDescent="0.25">
      <c r="A507" s="1"/>
      <c r="BK507" s="3"/>
    </row>
    <row r="508" spans="1:63" x14ac:dyDescent="0.25">
      <c r="A508" s="1"/>
      <c r="BK508" s="3"/>
    </row>
    <row r="509" spans="1:63" x14ac:dyDescent="0.25">
      <c r="A509" s="1"/>
      <c r="BK509" s="3"/>
    </row>
    <row r="510" spans="1:63" x14ac:dyDescent="0.25">
      <c r="A510" s="1"/>
      <c r="BK510" s="3"/>
    </row>
    <row r="511" spans="1:63" x14ac:dyDescent="0.25">
      <c r="A511" s="1"/>
      <c r="BK511" s="3"/>
    </row>
    <row r="512" spans="1:63" x14ac:dyDescent="0.25">
      <c r="A512" s="1"/>
      <c r="BK512" s="3"/>
    </row>
    <row r="513" spans="1:63" x14ac:dyDescent="0.25">
      <c r="A513" s="1"/>
      <c r="BK513" s="3"/>
    </row>
    <row r="514" spans="1:63" x14ac:dyDescent="0.25">
      <c r="A514" s="1"/>
      <c r="BK514" s="3"/>
    </row>
    <row r="515" spans="1:63" x14ac:dyDescent="0.25">
      <c r="A515" s="1"/>
      <c r="BK515" s="3"/>
    </row>
    <row r="516" spans="1:63" x14ac:dyDescent="0.25">
      <c r="A516" s="1"/>
      <c r="BK516" s="3"/>
    </row>
    <row r="517" spans="1:63" x14ac:dyDescent="0.25">
      <c r="A517" s="1"/>
      <c r="BK517" s="3"/>
    </row>
    <row r="518" spans="1:63" x14ac:dyDescent="0.25">
      <c r="A518" s="1"/>
      <c r="BK518" s="3"/>
    </row>
    <row r="519" spans="1:63" x14ac:dyDescent="0.25">
      <c r="A519" s="1"/>
      <c r="BK519" s="3"/>
    </row>
    <row r="520" spans="1:63" x14ac:dyDescent="0.25">
      <c r="A520" s="1"/>
      <c r="BK520" s="3"/>
    </row>
    <row r="521" spans="1:63" x14ac:dyDescent="0.25">
      <c r="A521" s="1"/>
      <c r="BK521" s="3"/>
    </row>
    <row r="522" spans="1:63" x14ac:dyDescent="0.25">
      <c r="A522" s="1"/>
      <c r="BK522" s="3"/>
    </row>
    <row r="523" spans="1:63" x14ac:dyDescent="0.25">
      <c r="A523" s="1"/>
      <c r="BK523" s="3"/>
    </row>
    <row r="524" spans="1:63" x14ac:dyDescent="0.25">
      <c r="A524" s="1"/>
      <c r="BK524" s="3"/>
    </row>
    <row r="525" spans="1:63" x14ac:dyDescent="0.25">
      <c r="A525" s="1"/>
      <c r="BK525" s="3"/>
    </row>
    <row r="526" spans="1:63" x14ac:dyDescent="0.25">
      <c r="A526" s="1"/>
      <c r="BK526" s="3"/>
    </row>
    <row r="527" spans="1:63" x14ac:dyDescent="0.25">
      <c r="A527" s="1"/>
      <c r="BK527" s="3"/>
    </row>
    <row r="528" spans="1:63" x14ac:dyDescent="0.25">
      <c r="A528" s="1"/>
      <c r="BK528" s="3"/>
    </row>
    <row r="529" spans="1:63" x14ac:dyDescent="0.25">
      <c r="A529" s="1"/>
      <c r="BK529" s="3"/>
    </row>
    <row r="530" spans="1:63" x14ac:dyDescent="0.25">
      <c r="A530" s="1"/>
      <c r="BK530" s="3"/>
    </row>
    <row r="531" spans="1:63" x14ac:dyDescent="0.25">
      <c r="A531" s="1"/>
      <c r="BK531" s="3"/>
    </row>
    <row r="532" spans="1:63" x14ac:dyDescent="0.25">
      <c r="A532" s="1"/>
      <c r="BK532" s="3"/>
    </row>
    <row r="533" spans="1:63" x14ac:dyDescent="0.25">
      <c r="A533" s="1"/>
      <c r="BK533" s="3"/>
    </row>
    <row r="534" spans="1:63" x14ac:dyDescent="0.25">
      <c r="A534" s="1"/>
      <c r="BK534" s="3"/>
    </row>
    <row r="535" spans="1:63" x14ac:dyDescent="0.25">
      <c r="A535" s="1"/>
      <c r="BK535" s="3"/>
    </row>
    <row r="536" spans="1:63" x14ac:dyDescent="0.25">
      <c r="A536" s="1"/>
      <c r="BK536" s="3"/>
    </row>
    <row r="537" spans="1:63" x14ac:dyDescent="0.25">
      <c r="A537" s="1"/>
      <c r="BK537" s="3"/>
    </row>
    <row r="538" spans="1:63" x14ac:dyDescent="0.25">
      <c r="A538" s="1"/>
      <c r="BK538" s="3"/>
    </row>
    <row r="539" spans="1:63" x14ac:dyDescent="0.25">
      <c r="A539" s="1"/>
      <c r="BK539" s="3"/>
    </row>
    <row r="540" spans="1:63" x14ac:dyDescent="0.25">
      <c r="A540" s="1"/>
      <c r="BK540" s="3"/>
    </row>
    <row r="541" spans="1:63" x14ac:dyDescent="0.25">
      <c r="A541" s="1"/>
      <c r="BK541" s="3"/>
    </row>
    <row r="542" spans="1:63" x14ac:dyDescent="0.25">
      <c r="A542" s="1"/>
      <c r="BK542" s="3"/>
    </row>
    <row r="543" spans="1:63" x14ac:dyDescent="0.25">
      <c r="A543" s="1"/>
      <c r="BK543" s="3"/>
    </row>
    <row r="544" spans="1:63" x14ac:dyDescent="0.25">
      <c r="A544" s="1"/>
      <c r="BK544" s="3"/>
    </row>
    <row r="545" spans="1:63" x14ac:dyDescent="0.25">
      <c r="A545" s="1"/>
      <c r="BK545" s="3"/>
    </row>
    <row r="546" spans="1:63" x14ac:dyDescent="0.25">
      <c r="A546" s="1"/>
      <c r="BK546" s="3"/>
    </row>
    <row r="547" spans="1:63" x14ac:dyDescent="0.25">
      <c r="A547" s="1"/>
      <c r="BK547" s="3"/>
    </row>
    <row r="548" spans="1:63" x14ac:dyDescent="0.25">
      <c r="A548" s="1"/>
      <c r="BK548" s="3"/>
    </row>
    <row r="549" spans="1:63" x14ac:dyDescent="0.25">
      <c r="A549" s="1"/>
      <c r="BK549" s="3"/>
    </row>
    <row r="550" spans="1:63" x14ac:dyDescent="0.25">
      <c r="A550" s="1"/>
      <c r="BK550" s="3"/>
    </row>
    <row r="551" spans="1:63" x14ac:dyDescent="0.25">
      <c r="A551" s="1"/>
      <c r="BK551" s="3"/>
    </row>
    <row r="552" spans="1:63" x14ac:dyDescent="0.25">
      <c r="A552" s="1"/>
      <c r="BK552" s="3"/>
    </row>
    <row r="553" spans="1:63" x14ac:dyDescent="0.25">
      <c r="A553" s="1"/>
      <c r="BK553" s="3"/>
    </row>
    <row r="554" spans="1:63" x14ac:dyDescent="0.25">
      <c r="A554" s="1"/>
      <c r="BK554" s="3"/>
    </row>
    <row r="555" spans="1:63" x14ac:dyDescent="0.25">
      <c r="A555" s="1"/>
      <c r="BK555" s="3"/>
    </row>
    <row r="556" spans="1:63" x14ac:dyDescent="0.25">
      <c r="A556" s="1"/>
      <c r="BK556" s="3"/>
    </row>
    <row r="557" spans="1:63" x14ac:dyDescent="0.25">
      <c r="A557" s="1"/>
      <c r="BK557" s="3"/>
    </row>
    <row r="558" spans="1:63" x14ac:dyDescent="0.25">
      <c r="A558" s="1"/>
      <c r="BK558" s="3"/>
    </row>
    <row r="559" spans="1:63" x14ac:dyDescent="0.25">
      <c r="A559" s="1"/>
      <c r="BK559" s="3"/>
    </row>
    <row r="560" spans="1:63" x14ac:dyDescent="0.25">
      <c r="A560" s="1"/>
      <c r="BK560" s="3"/>
    </row>
    <row r="561" spans="1:63" x14ac:dyDescent="0.25">
      <c r="A561" s="1"/>
      <c r="BK561" s="3"/>
    </row>
    <row r="562" spans="1:63" x14ac:dyDescent="0.25">
      <c r="A562" s="1"/>
      <c r="BK562" s="3"/>
    </row>
    <row r="563" spans="1:63" x14ac:dyDescent="0.25">
      <c r="A563" s="1"/>
      <c r="BK563" s="3"/>
    </row>
    <row r="564" spans="1:63" x14ac:dyDescent="0.25">
      <c r="A564" s="1"/>
      <c r="BK564" s="3"/>
    </row>
    <row r="565" spans="1:63" x14ac:dyDescent="0.25">
      <c r="A565" s="1"/>
      <c r="BK565" s="3"/>
    </row>
    <row r="566" spans="1:63" x14ac:dyDescent="0.25">
      <c r="A566" s="1"/>
      <c r="BK566" s="3"/>
    </row>
    <row r="567" spans="1:63" x14ac:dyDescent="0.25">
      <c r="A567" s="1"/>
      <c r="BK567" s="3"/>
    </row>
    <row r="568" spans="1:63" x14ac:dyDescent="0.25">
      <c r="A568" s="1"/>
      <c r="BK568" s="3"/>
    </row>
    <row r="569" spans="1:63" x14ac:dyDescent="0.25">
      <c r="A569" s="1"/>
      <c r="BK569" s="3"/>
    </row>
    <row r="570" spans="1:63" x14ac:dyDescent="0.25">
      <c r="A570" s="1"/>
      <c r="BK570" s="3"/>
    </row>
    <row r="571" spans="1:63" x14ac:dyDescent="0.25">
      <c r="A571" s="1"/>
      <c r="BK571" s="3"/>
    </row>
    <row r="572" spans="1:63" x14ac:dyDescent="0.25">
      <c r="A572" s="1"/>
      <c r="BK572" s="3"/>
    </row>
    <row r="573" spans="1:63" x14ac:dyDescent="0.25">
      <c r="A573" s="1"/>
      <c r="BK573" s="3"/>
    </row>
    <row r="574" spans="1:63" x14ac:dyDescent="0.25">
      <c r="A574" s="1"/>
      <c r="BK574" s="3"/>
    </row>
    <row r="575" spans="1:63" x14ac:dyDescent="0.25">
      <c r="A575" s="1"/>
      <c r="BK575" s="3"/>
    </row>
    <row r="576" spans="1:63" x14ac:dyDescent="0.25">
      <c r="A576" s="1"/>
      <c r="BK576" s="3"/>
    </row>
    <row r="577" spans="1:63" x14ac:dyDescent="0.25">
      <c r="A577" s="1"/>
      <c r="BK577" s="3"/>
    </row>
    <row r="578" spans="1:63" x14ac:dyDescent="0.25">
      <c r="A578" s="1"/>
      <c r="BK578" s="3"/>
    </row>
    <row r="579" spans="1:63" x14ac:dyDescent="0.25">
      <c r="A579" s="1"/>
      <c r="BK579" s="3"/>
    </row>
    <row r="580" spans="1:63" x14ac:dyDescent="0.25">
      <c r="A580" s="1"/>
      <c r="BK580" s="3"/>
    </row>
    <row r="581" spans="1:63" x14ac:dyDescent="0.25">
      <c r="A581" s="1"/>
      <c r="BK581" s="3"/>
    </row>
    <row r="582" spans="1:63" x14ac:dyDescent="0.25">
      <c r="A582" s="1"/>
      <c r="BK582" s="3"/>
    </row>
    <row r="583" spans="1:63" x14ac:dyDescent="0.25">
      <c r="A583" s="1"/>
      <c r="BK583" s="3"/>
    </row>
    <row r="584" spans="1:63" x14ac:dyDescent="0.25">
      <c r="A584" s="1"/>
      <c r="BK584" s="3"/>
    </row>
    <row r="585" spans="1:63" x14ac:dyDescent="0.25">
      <c r="A585" s="1"/>
      <c r="BK585" s="3"/>
    </row>
    <row r="586" spans="1:63" x14ac:dyDescent="0.25">
      <c r="A586" s="1"/>
      <c r="BK586" s="3"/>
    </row>
    <row r="587" spans="1:63" x14ac:dyDescent="0.25">
      <c r="A587" s="1"/>
      <c r="BK587" s="3"/>
    </row>
    <row r="588" spans="1:63" x14ac:dyDescent="0.25">
      <c r="A588" s="1"/>
      <c r="BK588" s="3"/>
    </row>
    <row r="589" spans="1:63" x14ac:dyDescent="0.25">
      <c r="A589" s="1"/>
      <c r="BK589" s="3"/>
    </row>
    <row r="590" spans="1:63" x14ac:dyDescent="0.25">
      <c r="A590" s="1"/>
      <c r="BK590" s="3"/>
    </row>
    <row r="591" spans="1:63" x14ac:dyDescent="0.25">
      <c r="A591" s="1"/>
      <c r="BK591" s="3"/>
    </row>
    <row r="592" spans="1:63" x14ac:dyDescent="0.25">
      <c r="A592" s="1"/>
      <c r="BK592" s="3"/>
    </row>
    <row r="593" spans="1:63" x14ac:dyDescent="0.25">
      <c r="A593" s="1"/>
      <c r="BK593" s="3"/>
    </row>
    <row r="594" spans="1:63" x14ac:dyDescent="0.25">
      <c r="A594" s="1"/>
      <c r="BK594" s="3"/>
    </row>
    <row r="595" spans="1:63" x14ac:dyDescent="0.25">
      <c r="A595" s="1"/>
      <c r="BK595" s="3"/>
    </row>
    <row r="596" spans="1:63" x14ac:dyDescent="0.25">
      <c r="A596" s="1"/>
      <c r="BK596" s="3"/>
    </row>
    <row r="597" spans="1:63" x14ac:dyDescent="0.25">
      <c r="A597" s="1"/>
      <c r="BK597" s="3"/>
    </row>
    <row r="598" spans="1:63" x14ac:dyDescent="0.25">
      <c r="A598" s="1"/>
      <c r="BK598" s="3"/>
    </row>
    <row r="599" spans="1:63" x14ac:dyDescent="0.25">
      <c r="A599" s="1"/>
      <c r="BK599" s="3"/>
    </row>
    <row r="600" spans="1:63" x14ac:dyDescent="0.25">
      <c r="A600" s="1"/>
      <c r="BK600" s="3"/>
    </row>
    <row r="601" spans="1:63" x14ac:dyDescent="0.25">
      <c r="A601" s="1"/>
      <c r="BK601" s="3"/>
    </row>
    <row r="602" spans="1:63" x14ac:dyDescent="0.25">
      <c r="A602" s="1"/>
      <c r="BK602" s="3"/>
    </row>
    <row r="603" spans="1:63" x14ac:dyDescent="0.25">
      <c r="A603" s="1"/>
      <c r="BK603" s="3"/>
    </row>
    <row r="604" spans="1:63" x14ac:dyDescent="0.25">
      <c r="A604" s="1"/>
      <c r="BK604" s="3"/>
    </row>
    <row r="605" spans="1:63" x14ac:dyDescent="0.25">
      <c r="A605" s="1"/>
      <c r="BK605" s="3"/>
    </row>
    <row r="606" spans="1:63" x14ac:dyDescent="0.25">
      <c r="A606" s="1"/>
      <c r="BK606" s="3"/>
    </row>
    <row r="607" spans="1:63" x14ac:dyDescent="0.25">
      <c r="A607" s="1"/>
      <c r="BK607" s="3"/>
    </row>
    <row r="608" spans="1:63" x14ac:dyDescent="0.25">
      <c r="A608" s="1"/>
      <c r="BK608" s="3"/>
    </row>
    <row r="609" spans="1:63" x14ac:dyDescent="0.25">
      <c r="A609" s="1"/>
      <c r="BK609" s="3"/>
    </row>
    <row r="610" spans="1:63" x14ac:dyDescent="0.25">
      <c r="A610" s="1"/>
      <c r="BK610" s="3"/>
    </row>
    <row r="611" spans="1:63" x14ac:dyDescent="0.25">
      <c r="A611" s="1"/>
      <c r="BK611" s="3"/>
    </row>
    <row r="612" spans="1:63" x14ac:dyDescent="0.25">
      <c r="A612" s="1"/>
      <c r="BK612" s="3"/>
    </row>
    <row r="613" spans="1:63" x14ac:dyDescent="0.25">
      <c r="A613" s="1"/>
      <c r="BK613" s="3"/>
    </row>
    <row r="614" spans="1:63" x14ac:dyDescent="0.25">
      <c r="A614" s="1"/>
      <c r="BK614" s="3"/>
    </row>
    <row r="615" spans="1:63" x14ac:dyDescent="0.25">
      <c r="A615" s="1"/>
      <c r="BK615" s="3"/>
    </row>
    <row r="616" spans="1:63" x14ac:dyDescent="0.25">
      <c r="A616" s="1"/>
      <c r="BK616" s="3"/>
    </row>
    <row r="617" spans="1:63" x14ac:dyDescent="0.25">
      <c r="A617" s="1"/>
      <c r="BK617" s="3"/>
    </row>
    <row r="618" spans="1:63" x14ac:dyDescent="0.25">
      <c r="A618" s="1"/>
      <c r="BK618" s="3"/>
    </row>
    <row r="619" spans="1:63" x14ac:dyDescent="0.25">
      <c r="A619" s="1"/>
      <c r="BK619" s="3"/>
    </row>
    <row r="620" spans="1:63" x14ac:dyDescent="0.25">
      <c r="A620" s="1"/>
      <c r="BK620" s="3"/>
    </row>
    <row r="621" spans="1:63" x14ac:dyDescent="0.25">
      <c r="A621" s="1"/>
      <c r="BK621" s="3"/>
    </row>
    <row r="622" spans="1:63" x14ac:dyDescent="0.25">
      <c r="A622" s="1"/>
      <c r="BK622" s="3"/>
    </row>
    <row r="623" spans="1:63" x14ac:dyDescent="0.25">
      <c r="A623" s="1"/>
      <c r="BK623" s="3"/>
    </row>
    <row r="624" spans="1:63" x14ac:dyDescent="0.25">
      <c r="A624" s="1"/>
      <c r="BK624" s="3"/>
    </row>
    <row r="625" spans="1:63" x14ac:dyDescent="0.25">
      <c r="A625" s="1"/>
      <c r="BK625" s="3"/>
    </row>
    <row r="626" spans="1:63" x14ac:dyDescent="0.25">
      <c r="A626" s="1"/>
      <c r="BK626" s="3"/>
    </row>
    <row r="627" spans="1:63" x14ac:dyDescent="0.25">
      <c r="A627" s="1"/>
      <c r="BK627" s="3"/>
    </row>
    <row r="628" spans="1:63" x14ac:dyDescent="0.25">
      <c r="A628" s="1"/>
      <c r="BK628" s="3"/>
    </row>
    <row r="629" spans="1:63" x14ac:dyDescent="0.25">
      <c r="A629" s="1"/>
      <c r="BK629" s="3"/>
    </row>
    <row r="630" spans="1:63" x14ac:dyDescent="0.25">
      <c r="A630" s="1"/>
      <c r="BK630" s="3"/>
    </row>
    <row r="631" spans="1:63" x14ac:dyDescent="0.25">
      <c r="A631" s="1"/>
      <c r="BK631" s="3"/>
    </row>
    <row r="632" spans="1:63" x14ac:dyDescent="0.25">
      <c r="A632" s="1"/>
      <c r="BK632" s="3"/>
    </row>
    <row r="633" spans="1:63" x14ac:dyDescent="0.25">
      <c r="A633" s="1"/>
      <c r="BK633" s="3"/>
    </row>
    <row r="634" spans="1:63" x14ac:dyDescent="0.25">
      <c r="A634" s="1"/>
      <c r="BK634" s="3"/>
    </row>
    <row r="635" spans="1:63" x14ac:dyDescent="0.25">
      <c r="A635" s="1"/>
      <c r="BK635" s="3"/>
    </row>
    <row r="636" spans="1:63" x14ac:dyDescent="0.25">
      <c r="A636" s="1"/>
      <c r="BK636" s="3"/>
    </row>
    <row r="637" spans="1:63" x14ac:dyDescent="0.25">
      <c r="A637" s="1"/>
      <c r="BK637" s="3"/>
    </row>
    <row r="638" spans="1:63" x14ac:dyDescent="0.25">
      <c r="A638" s="1"/>
      <c r="BK638" s="3"/>
    </row>
    <row r="639" spans="1:63" x14ac:dyDescent="0.25">
      <c r="A639" s="1"/>
      <c r="BK639" s="3"/>
    </row>
    <row r="640" spans="1:63" x14ac:dyDescent="0.25">
      <c r="A640" s="1"/>
      <c r="BK640" s="3"/>
    </row>
    <row r="641" spans="1:63" x14ac:dyDescent="0.25">
      <c r="A641" s="1"/>
      <c r="BK641" s="3"/>
    </row>
    <row r="642" spans="1:63" x14ac:dyDescent="0.25">
      <c r="A642" s="1"/>
      <c r="BK642" s="3"/>
    </row>
    <row r="643" spans="1:63" x14ac:dyDescent="0.25">
      <c r="A643" s="1"/>
      <c r="BK643" s="3"/>
    </row>
    <row r="644" spans="1:63" x14ac:dyDescent="0.25">
      <c r="A644" s="1"/>
      <c r="BK644" s="3"/>
    </row>
    <row r="645" spans="1:63" x14ac:dyDescent="0.25">
      <c r="A645" s="1"/>
      <c r="BK645" s="3"/>
    </row>
    <row r="646" spans="1:63" x14ac:dyDescent="0.25">
      <c r="A646" s="1"/>
      <c r="BK646" s="3"/>
    </row>
    <row r="647" spans="1:63" x14ac:dyDescent="0.25">
      <c r="A647" s="1"/>
      <c r="BK647" s="3"/>
    </row>
    <row r="648" spans="1:63" x14ac:dyDescent="0.25">
      <c r="A648" s="1"/>
      <c r="BK648" s="3"/>
    </row>
    <row r="649" spans="1:63" x14ac:dyDescent="0.25">
      <c r="A649" s="1"/>
      <c r="BK649" s="3"/>
    </row>
    <row r="650" spans="1:63" x14ac:dyDescent="0.25">
      <c r="A650" s="1"/>
      <c r="BK650" s="3"/>
    </row>
    <row r="651" spans="1:63" x14ac:dyDescent="0.25">
      <c r="A651" s="1"/>
      <c r="BK651" s="3"/>
    </row>
    <row r="652" spans="1:63" x14ac:dyDescent="0.25">
      <c r="A652" s="1"/>
      <c r="BK652" s="3"/>
    </row>
    <row r="653" spans="1:63" x14ac:dyDescent="0.25">
      <c r="A653" s="1"/>
      <c r="BK653" s="3"/>
    </row>
    <row r="654" spans="1:63" x14ac:dyDescent="0.25">
      <c r="A654" s="1"/>
      <c r="BK654" s="3"/>
    </row>
    <row r="655" spans="1:63" x14ac:dyDescent="0.25">
      <c r="A655" s="1"/>
      <c r="BK655" s="3"/>
    </row>
    <row r="656" spans="1:63" x14ac:dyDescent="0.25">
      <c r="A656" s="1"/>
      <c r="BK656" s="3"/>
    </row>
    <row r="657" spans="1:63" x14ac:dyDescent="0.25">
      <c r="A657" s="1"/>
      <c r="BK657" s="3"/>
    </row>
    <row r="658" spans="1:63" x14ac:dyDescent="0.25">
      <c r="A658" s="1"/>
      <c r="BK658" s="3"/>
    </row>
    <row r="659" spans="1:63" x14ac:dyDescent="0.25">
      <c r="A659" s="1"/>
      <c r="BK659" s="3"/>
    </row>
    <row r="660" spans="1:63" x14ac:dyDescent="0.25">
      <c r="A660" s="1"/>
      <c r="BK660" s="3"/>
    </row>
    <row r="661" spans="1:63" x14ac:dyDescent="0.25">
      <c r="A661" s="1"/>
      <c r="BK661" s="3"/>
    </row>
    <row r="662" spans="1:63" x14ac:dyDescent="0.25">
      <c r="A662" s="1"/>
      <c r="BK662" s="3"/>
    </row>
    <row r="663" spans="1:63" x14ac:dyDescent="0.25">
      <c r="A663" s="1"/>
      <c r="BK663" s="3"/>
    </row>
    <row r="664" spans="1:63" x14ac:dyDescent="0.25">
      <c r="A664" s="1"/>
      <c r="BK664" s="3"/>
    </row>
    <row r="665" spans="1:63" x14ac:dyDescent="0.25">
      <c r="A665" s="1"/>
      <c r="BK665" s="3"/>
    </row>
    <row r="666" spans="1:63" x14ac:dyDescent="0.25">
      <c r="A666" s="1"/>
      <c r="BK666" s="3"/>
    </row>
    <row r="667" spans="1:63" x14ac:dyDescent="0.25">
      <c r="A667" s="1"/>
      <c r="BK667" s="3"/>
    </row>
    <row r="668" spans="1:63" x14ac:dyDescent="0.25">
      <c r="A668" s="1"/>
      <c r="BK668" s="3"/>
    </row>
    <row r="669" spans="1:63" x14ac:dyDescent="0.25">
      <c r="A669" s="1"/>
      <c r="BK669" s="3"/>
    </row>
    <row r="670" spans="1:63" x14ac:dyDescent="0.25">
      <c r="A670" s="1"/>
      <c r="BK670" s="3"/>
    </row>
    <row r="671" spans="1:63" x14ac:dyDescent="0.25">
      <c r="A671" s="1"/>
      <c r="BK671" s="3"/>
    </row>
    <row r="672" spans="1:63" x14ac:dyDescent="0.25">
      <c r="A672" s="1"/>
      <c r="BK672" s="3"/>
    </row>
    <row r="673" spans="1:63" x14ac:dyDescent="0.25">
      <c r="A673" s="1"/>
      <c r="BK673" s="3"/>
    </row>
    <row r="674" spans="1:63" x14ac:dyDescent="0.25">
      <c r="A674" s="1"/>
      <c r="BK674" s="3"/>
    </row>
    <row r="675" spans="1:63" x14ac:dyDescent="0.25">
      <c r="A675" s="1"/>
      <c r="BK675" s="3"/>
    </row>
    <row r="676" spans="1:63" x14ac:dyDescent="0.25">
      <c r="A676" s="1"/>
      <c r="BK676" s="3"/>
    </row>
    <row r="677" spans="1:63" x14ac:dyDescent="0.25">
      <c r="A677" s="1"/>
      <c r="BK677" s="3"/>
    </row>
    <row r="678" spans="1:63" x14ac:dyDescent="0.25">
      <c r="A678" s="1"/>
      <c r="BK678" s="3"/>
    </row>
    <row r="679" spans="1:63" x14ac:dyDescent="0.25">
      <c r="A679" s="1"/>
      <c r="BK679" s="3"/>
    </row>
    <row r="680" spans="1:63" x14ac:dyDescent="0.25">
      <c r="A680" s="1"/>
      <c r="BK680" s="3"/>
    </row>
    <row r="681" spans="1:63" x14ac:dyDescent="0.25">
      <c r="A681" s="1"/>
      <c r="BK681" s="3"/>
    </row>
    <row r="682" spans="1:63" x14ac:dyDescent="0.25">
      <c r="A682" s="1"/>
      <c r="BK682" s="3"/>
    </row>
    <row r="683" spans="1:63" x14ac:dyDescent="0.25">
      <c r="A683" s="1"/>
      <c r="BK683" s="3"/>
    </row>
    <row r="684" spans="1:63" x14ac:dyDescent="0.25">
      <c r="A684" s="1"/>
      <c r="BK684" s="3"/>
    </row>
    <row r="685" spans="1:63" x14ac:dyDescent="0.25">
      <c r="A685" s="1"/>
      <c r="BK685" s="3"/>
    </row>
    <row r="686" spans="1:63" x14ac:dyDescent="0.25">
      <c r="A686" s="1"/>
      <c r="BK686" s="3"/>
    </row>
    <row r="687" spans="1:63" x14ac:dyDescent="0.25">
      <c r="A687" s="1"/>
      <c r="BK687" s="3"/>
    </row>
    <row r="688" spans="1:63" x14ac:dyDescent="0.25">
      <c r="A688" s="1"/>
      <c r="BK688" s="3"/>
    </row>
    <row r="689" spans="1:63" x14ac:dyDescent="0.25">
      <c r="A689" s="1"/>
      <c r="BK689" s="3"/>
    </row>
    <row r="690" spans="1:63" x14ac:dyDescent="0.25">
      <c r="A690" s="1"/>
      <c r="BK690" s="3"/>
    </row>
    <row r="691" spans="1:63" x14ac:dyDescent="0.25">
      <c r="A691" s="1"/>
      <c r="BK691" s="3"/>
    </row>
    <row r="692" spans="1:63" x14ac:dyDescent="0.25">
      <c r="A692" s="1"/>
      <c r="BK692" s="3"/>
    </row>
    <row r="693" spans="1:63" x14ac:dyDescent="0.25">
      <c r="A693" s="1"/>
      <c r="BK693" s="3"/>
    </row>
    <row r="694" spans="1:63" x14ac:dyDescent="0.25">
      <c r="A694" s="1"/>
      <c r="BK694" s="3"/>
    </row>
    <row r="695" spans="1:63" x14ac:dyDescent="0.25">
      <c r="A695" s="1"/>
      <c r="BK695" s="3"/>
    </row>
    <row r="696" spans="1:63" x14ac:dyDescent="0.25">
      <c r="A696" s="1"/>
      <c r="BK696" s="3"/>
    </row>
    <row r="697" spans="1:63" x14ac:dyDescent="0.25">
      <c r="A697" s="1"/>
      <c r="BK697" s="3"/>
    </row>
    <row r="698" spans="1:63" x14ac:dyDescent="0.25">
      <c r="A698" s="1"/>
      <c r="BK698" s="3"/>
    </row>
    <row r="699" spans="1:63" x14ac:dyDescent="0.25">
      <c r="A699" s="1"/>
      <c r="BK699" s="3"/>
    </row>
    <row r="700" spans="1:63" x14ac:dyDescent="0.25">
      <c r="A700" s="1"/>
      <c r="BK700" s="3"/>
    </row>
    <row r="701" spans="1:63" x14ac:dyDescent="0.25">
      <c r="A701" s="1"/>
      <c r="BK701" s="3"/>
    </row>
    <row r="702" spans="1:63" x14ac:dyDescent="0.25">
      <c r="A702" s="1"/>
      <c r="BK702" s="3"/>
    </row>
    <row r="703" spans="1:63" x14ac:dyDescent="0.25">
      <c r="A703" s="1"/>
      <c r="BK703" s="3"/>
    </row>
    <row r="704" spans="1:63" x14ac:dyDescent="0.25">
      <c r="A704" s="1"/>
      <c r="BK704" s="3"/>
    </row>
    <row r="705" spans="1:63" x14ac:dyDescent="0.25">
      <c r="A705" s="1"/>
      <c r="BK705" s="3"/>
    </row>
    <row r="706" spans="1:63" x14ac:dyDescent="0.25">
      <c r="A706" s="1"/>
      <c r="BK706" s="3"/>
    </row>
    <row r="707" spans="1:63" x14ac:dyDescent="0.25">
      <c r="A707" s="1"/>
      <c r="BK707" s="3"/>
    </row>
    <row r="708" spans="1:63" x14ac:dyDescent="0.25">
      <c r="A708" s="1"/>
      <c r="BK708" s="3"/>
    </row>
    <row r="709" spans="1:63" x14ac:dyDescent="0.25">
      <c r="A709" s="1"/>
      <c r="BK709" s="3"/>
    </row>
    <row r="710" spans="1:63" x14ac:dyDescent="0.25">
      <c r="A710" s="1"/>
      <c r="BK710" s="3"/>
    </row>
    <row r="711" spans="1:63" x14ac:dyDescent="0.25">
      <c r="A711" s="1"/>
      <c r="BK711" s="3"/>
    </row>
    <row r="712" spans="1:63" x14ac:dyDescent="0.25">
      <c r="A712" s="1"/>
      <c r="BK712" s="3"/>
    </row>
    <row r="713" spans="1:63" x14ac:dyDescent="0.25">
      <c r="A713" s="1"/>
      <c r="BK713" s="3"/>
    </row>
    <row r="714" spans="1:63" x14ac:dyDescent="0.25">
      <c r="A714" s="1"/>
      <c r="BK714" s="3"/>
    </row>
    <row r="715" spans="1:63" x14ac:dyDescent="0.25">
      <c r="A715" s="1"/>
      <c r="BK715" s="3"/>
    </row>
    <row r="716" spans="1:63" x14ac:dyDescent="0.25">
      <c r="A716" s="1"/>
      <c r="BK716" s="3"/>
    </row>
    <row r="717" spans="1:63" x14ac:dyDescent="0.25">
      <c r="A717" s="1"/>
      <c r="BK717" s="3"/>
    </row>
    <row r="718" spans="1:63" x14ac:dyDescent="0.25">
      <c r="A718" s="1"/>
      <c r="BK718" s="3"/>
    </row>
    <row r="719" spans="1:63" x14ac:dyDescent="0.25">
      <c r="A719" s="1"/>
      <c r="BK719" s="3"/>
    </row>
    <row r="720" spans="1:63" x14ac:dyDescent="0.25">
      <c r="A720" s="1"/>
      <c r="BK720" s="3"/>
    </row>
    <row r="721" spans="1:63" x14ac:dyDescent="0.25">
      <c r="A721" s="1"/>
      <c r="BK721" s="3"/>
    </row>
    <row r="722" spans="1:63" x14ac:dyDescent="0.25">
      <c r="A722" s="1"/>
      <c r="BK722" s="3"/>
    </row>
    <row r="723" spans="1:63" x14ac:dyDescent="0.25">
      <c r="A723" s="1"/>
      <c r="BK723" s="3"/>
    </row>
    <row r="724" spans="1:63" x14ac:dyDescent="0.25">
      <c r="A724" s="1"/>
      <c r="BK724" s="3"/>
    </row>
    <row r="725" spans="1:63" x14ac:dyDescent="0.25">
      <c r="A725" s="1"/>
      <c r="BK725" s="3"/>
    </row>
    <row r="726" spans="1:63" x14ac:dyDescent="0.25">
      <c r="A726" s="1"/>
      <c r="BK726" s="3"/>
    </row>
    <row r="727" spans="1:63" x14ac:dyDescent="0.25">
      <c r="A727" s="1"/>
      <c r="BK727" s="3"/>
    </row>
    <row r="728" spans="1:63" x14ac:dyDescent="0.25">
      <c r="A728" s="1"/>
      <c r="BK728" s="3"/>
    </row>
    <row r="729" spans="1:63" x14ac:dyDescent="0.25">
      <c r="A729" s="1"/>
      <c r="BK729" s="3"/>
    </row>
    <row r="730" spans="1:63" x14ac:dyDescent="0.25">
      <c r="A730" s="1"/>
      <c r="BK730" s="3"/>
    </row>
    <row r="731" spans="1:63" x14ac:dyDescent="0.25">
      <c r="A731" s="1"/>
      <c r="BK731" s="3"/>
    </row>
    <row r="732" spans="1:63" x14ac:dyDescent="0.25">
      <c r="A732" s="1"/>
      <c r="BK732" s="3"/>
    </row>
    <row r="733" spans="1:63" x14ac:dyDescent="0.25">
      <c r="A733" s="1"/>
      <c r="BK733" s="3"/>
    </row>
    <row r="734" spans="1:63" x14ac:dyDescent="0.25">
      <c r="A734" s="1"/>
      <c r="BK734" s="3"/>
    </row>
    <row r="735" spans="1:63" x14ac:dyDescent="0.25">
      <c r="A735" s="1"/>
      <c r="BK735" s="3"/>
    </row>
    <row r="736" spans="1:63" x14ac:dyDescent="0.25">
      <c r="A736" s="1"/>
      <c r="BK736" s="3"/>
    </row>
    <row r="737" spans="1:63" x14ac:dyDescent="0.25">
      <c r="A737" s="1"/>
      <c r="BK737" s="3"/>
    </row>
    <row r="738" spans="1:63" x14ac:dyDescent="0.25">
      <c r="A738" s="1"/>
      <c r="BK738" s="3"/>
    </row>
    <row r="739" spans="1:63" x14ac:dyDescent="0.25">
      <c r="A739" s="1"/>
      <c r="BK739" s="3"/>
    </row>
    <row r="740" spans="1:63" x14ac:dyDescent="0.25">
      <c r="A740" s="1"/>
      <c r="BK740" s="3"/>
    </row>
    <row r="741" spans="1:63" x14ac:dyDescent="0.25">
      <c r="A741" s="1"/>
      <c r="BK741" s="3"/>
    </row>
    <row r="742" spans="1:63" x14ac:dyDescent="0.25">
      <c r="A742" s="1"/>
      <c r="BK742" s="3"/>
    </row>
    <row r="743" spans="1:63" x14ac:dyDescent="0.25">
      <c r="A743" s="1"/>
      <c r="BK743" s="3"/>
    </row>
    <row r="744" spans="1:63" x14ac:dyDescent="0.25">
      <c r="A744" s="1"/>
      <c r="BK744" s="3"/>
    </row>
    <row r="745" spans="1:63" x14ac:dyDescent="0.25">
      <c r="A745" s="1"/>
      <c r="BK745" s="3"/>
    </row>
    <row r="746" spans="1:63" x14ac:dyDescent="0.25">
      <c r="A746" s="1"/>
      <c r="BK746" s="3"/>
    </row>
    <row r="747" spans="1:63" x14ac:dyDescent="0.25">
      <c r="A747" s="1"/>
      <c r="BK747" s="3"/>
    </row>
    <row r="748" spans="1:63" x14ac:dyDescent="0.25">
      <c r="A748" s="1"/>
      <c r="BK748" s="3"/>
    </row>
    <row r="749" spans="1:63" x14ac:dyDescent="0.25">
      <c r="A749" s="1"/>
      <c r="BK749" s="3"/>
    </row>
    <row r="750" spans="1:63" x14ac:dyDescent="0.25">
      <c r="A750" s="1"/>
      <c r="BK750" s="3"/>
    </row>
    <row r="751" spans="1:63" x14ac:dyDescent="0.25">
      <c r="A751" s="1"/>
      <c r="BK751" s="3"/>
    </row>
    <row r="752" spans="1:63" x14ac:dyDescent="0.25">
      <c r="A752" s="1"/>
      <c r="BK752" s="3"/>
    </row>
    <row r="753" spans="1:63" x14ac:dyDescent="0.25">
      <c r="A753" s="1"/>
      <c r="BK753" s="3"/>
    </row>
    <row r="754" spans="1:63" x14ac:dyDescent="0.25">
      <c r="A754" s="1"/>
      <c r="BK754" s="3"/>
    </row>
    <row r="755" spans="1:63" x14ac:dyDescent="0.25">
      <c r="A755" s="1"/>
      <c r="BK755" s="3"/>
    </row>
    <row r="756" spans="1:63" x14ac:dyDescent="0.25">
      <c r="A756" s="1"/>
      <c r="BK756" s="3"/>
    </row>
    <row r="757" spans="1:63" x14ac:dyDescent="0.25">
      <c r="A757" s="1"/>
      <c r="BK757" s="3"/>
    </row>
    <row r="758" spans="1:63" x14ac:dyDescent="0.25">
      <c r="A758" s="1"/>
      <c r="BK758" s="3"/>
    </row>
    <row r="759" spans="1:63" x14ac:dyDescent="0.25">
      <c r="A759" s="1"/>
      <c r="BK759" s="3"/>
    </row>
    <row r="760" spans="1:63" x14ac:dyDescent="0.25">
      <c r="A760" s="1"/>
      <c r="BK760" s="3"/>
    </row>
    <row r="761" spans="1:63" x14ac:dyDescent="0.25">
      <c r="A761" s="1"/>
      <c r="BK761" s="3"/>
    </row>
    <row r="762" spans="1:63" x14ac:dyDescent="0.25">
      <c r="A762" s="1"/>
      <c r="BK762" s="3"/>
    </row>
    <row r="763" spans="1:63" x14ac:dyDescent="0.25">
      <c r="A763" s="1"/>
      <c r="BK763" s="3"/>
    </row>
    <row r="764" spans="1:63" x14ac:dyDescent="0.25">
      <c r="A764" s="1"/>
      <c r="BK764" s="3"/>
    </row>
    <row r="765" spans="1:63" x14ac:dyDescent="0.25">
      <c r="A765" s="1"/>
      <c r="BK765" s="3"/>
    </row>
    <row r="766" spans="1:63" x14ac:dyDescent="0.25">
      <c r="A766" s="1"/>
      <c r="BK766" s="3"/>
    </row>
    <row r="767" spans="1:63" x14ac:dyDescent="0.25">
      <c r="A767" s="1"/>
      <c r="BK767" s="3"/>
    </row>
    <row r="768" spans="1:63" x14ac:dyDescent="0.25">
      <c r="A768" s="1"/>
      <c r="BK768" s="3"/>
    </row>
    <row r="769" spans="1:63" x14ac:dyDescent="0.25">
      <c r="A769" s="1"/>
      <c r="BK769" s="3"/>
    </row>
    <row r="770" spans="1:63" x14ac:dyDescent="0.25">
      <c r="A770" s="1"/>
      <c r="BK770" s="3"/>
    </row>
    <row r="771" spans="1:63" x14ac:dyDescent="0.25">
      <c r="A771" s="1"/>
      <c r="BK771" s="3"/>
    </row>
    <row r="772" spans="1:63" x14ac:dyDescent="0.25">
      <c r="A772" s="1"/>
      <c r="BK772" s="3"/>
    </row>
    <row r="773" spans="1:63" x14ac:dyDescent="0.25">
      <c r="A773" s="1"/>
      <c r="BK773" s="3"/>
    </row>
    <row r="774" spans="1:63" x14ac:dyDescent="0.25">
      <c r="A774" s="1"/>
      <c r="BK774" s="3"/>
    </row>
    <row r="775" spans="1:63" x14ac:dyDescent="0.25">
      <c r="A775" s="1"/>
      <c r="BK775" s="3"/>
    </row>
    <row r="776" spans="1:63" x14ac:dyDescent="0.25">
      <c r="A776" s="1"/>
      <c r="BK776" s="3"/>
    </row>
    <row r="777" spans="1:63" x14ac:dyDescent="0.25">
      <c r="A777" s="1"/>
      <c r="BK777" s="3"/>
    </row>
    <row r="778" spans="1:63" x14ac:dyDescent="0.25">
      <c r="A778" s="1"/>
      <c r="BK778" s="3"/>
    </row>
    <row r="779" spans="1:63" x14ac:dyDescent="0.25">
      <c r="A779" s="1"/>
      <c r="BK779" s="3"/>
    </row>
    <row r="780" spans="1:63" x14ac:dyDescent="0.25">
      <c r="A780" s="1"/>
      <c r="BK780" s="3"/>
    </row>
    <row r="781" spans="1:63" x14ac:dyDescent="0.25">
      <c r="A781" s="1"/>
      <c r="BK781" s="3"/>
    </row>
    <row r="782" spans="1:63" x14ac:dyDescent="0.25">
      <c r="A782" s="1"/>
      <c r="BK782" s="3"/>
    </row>
    <row r="783" spans="1:63" x14ac:dyDescent="0.25">
      <c r="A783" s="1"/>
      <c r="BK783" s="3"/>
    </row>
    <row r="784" spans="1:63" x14ac:dyDescent="0.25">
      <c r="A784" s="1"/>
      <c r="BK784" s="3"/>
    </row>
    <row r="785" spans="1:63" x14ac:dyDescent="0.25">
      <c r="A785" s="1"/>
      <c r="BK785" s="3"/>
    </row>
    <row r="786" spans="1:63" x14ac:dyDescent="0.25">
      <c r="A786" s="1"/>
      <c r="BK786" s="3"/>
    </row>
    <row r="787" spans="1:63" x14ac:dyDescent="0.25">
      <c r="A787" s="1"/>
      <c r="BK787" s="3"/>
    </row>
    <row r="788" spans="1:63" x14ac:dyDescent="0.25">
      <c r="A788" s="1"/>
      <c r="BK788" s="3"/>
    </row>
    <row r="789" spans="1:63" x14ac:dyDescent="0.25">
      <c r="A789" s="1"/>
      <c r="BK789" s="3"/>
    </row>
    <row r="790" spans="1:63" x14ac:dyDescent="0.25">
      <c r="A790" s="1"/>
      <c r="BK790" s="3"/>
    </row>
    <row r="791" spans="1:63" x14ac:dyDescent="0.25">
      <c r="A791" s="1"/>
      <c r="BK791" s="3"/>
    </row>
    <row r="792" spans="1:63" x14ac:dyDescent="0.25">
      <c r="A792" s="1"/>
      <c r="BK792" s="3"/>
    </row>
    <row r="793" spans="1:63" x14ac:dyDescent="0.25">
      <c r="A793" s="1"/>
      <c r="BK793" s="3"/>
    </row>
    <row r="794" spans="1:63" x14ac:dyDescent="0.25">
      <c r="A794" s="1"/>
      <c r="BK794" s="3"/>
    </row>
    <row r="795" spans="1:63" x14ac:dyDescent="0.25">
      <c r="A795" s="1"/>
      <c r="BK795" s="3"/>
    </row>
    <row r="796" spans="1:63" x14ac:dyDescent="0.25">
      <c r="A796" s="1"/>
      <c r="BK796" s="3"/>
    </row>
    <row r="797" spans="1:63" x14ac:dyDescent="0.25">
      <c r="A797" s="1"/>
      <c r="BK797" s="3"/>
    </row>
    <row r="798" spans="1:63" x14ac:dyDescent="0.25">
      <c r="A798" s="1"/>
      <c r="BK798" s="3"/>
    </row>
    <row r="799" spans="1:63" x14ac:dyDescent="0.25">
      <c r="A799" s="1"/>
      <c r="BK799" s="3"/>
    </row>
    <row r="800" spans="1:63" x14ac:dyDescent="0.25">
      <c r="A800" s="1"/>
      <c r="BK800" s="3"/>
    </row>
    <row r="801" spans="1:63" x14ac:dyDescent="0.25">
      <c r="A801" s="1"/>
      <c r="BK801" s="3"/>
    </row>
    <row r="802" spans="1:63" x14ac:dyDescent="0.25">
      <c r="A802" s="1"/>
      <c r="BK802" s="3"/>
    </row>
    <row r="803" spans="1:63" x14ac:dyDescent="0.25">
      <c r="A803" s="1"/>
      <c r="BK803" s="3"/>
    </row>
    <row r="804" spans="1:63" x14ac:dyDescent="0.25">
      <c r="A804" s="1"/>
      <c r="BK804" s="3"/>
    </row>
    <row r="805" spans="1:63" x14ac:dyDescent="0.25">
      <c r="A805" s="1"/>
      <c r="BK805" s="3"/>
    </row>
    <row r="806" spans="1:63" x14ac:dyDescent="0.25">
      <c r="A806" s="1"/>
      <c r="BK806" s="3"/>
    </row>
    <row r="807" spans="1:63" x14ac:dyDescent="0.25">
      <c r="A807" s="1"/>
      <c r="BK807" s="3"/>
    </row>
    <row r="808" spans="1:63" x14ac:dyDescent="0.25">
      <c r="A808" s="1"/>
      <c r="BK808" s="3"/>
    </row>
    <row r="809" spans="1:63" x14ac:dyDescent="0.25">
      <c r="A809" s="1"/>
      <c r="BK809" s="3"/>
    </row>
    <row r="810" spans="1:63" x14ac:dyDescent="0.25">
      <c r="A810" s="1"/>
      <c r="BK810" s="3"/>
    </row>
    <row r="811" spans="1:63" x14ac:dyDescent="0.25">
      <c r="A811" s="1"/>
      <c r="BK811" s="3"/>
    </row>
    <row r="812" spans="1:63" x14ac:dyDescent="0.25">
      <c r="A812" s="1"/>
      <c r="BK812" s="3"/>
    </row>
    <row r="813" spans="1:63" x14ac:dyDescent="0.25">
      <c r="A813" s="1"/>
      <c r="BK813" s="3"/>
    </row>
    <row r="814" spans="1:63" x14ac:dyDescent="0.25">
      <c r="A814" s="1"/>
      <c r="BK814" s="3"/>
    </row>
    <row r="815" spans="1:63" x14ac:dyDescent="0.25">
      <c r="A815" s="1"/>
      <c r="BK815" s="3"/>
    </row>
    <row r="816" spans="1:63" x14ac:dyDescent="0.25">
      <c r="A816" s="1"/>
      <c r="BK816" s="3"/>
    </row>
    <row r="817" spans="1:63" x14ac:dyDescent="0.25">
      <c r="A817" s="1"/>
      <c r="BK817" s="3"/>
    </row>
    <row r="818" spans="1:63" x14ac:dyDescent="0.25">
      <c r="A818" s="1"/>
      <c r="BK818" s="3"/>
    </row>
    <row r="819" spans="1:63" x14ac:dyDescent="0.25">
      <c r="A819" s="1"/>
      <c r="BK819" s="3"/>
    </row>
    <row r="820" spans="1:63" x14ac:dyDescent="0.25">
      <c r="A820" s="1"/>
      <c r="BK820" s="3"/>
    </row>
    <row r="821" spans="1:63" x14ac:dyDescent="0.25">
      <c r="A821" s="1"/>
      <c r="BK821" s="3"/>
    </row>
    <row r="822" spans="1:63" x14ac:dyDescent="0.25">
      <c r="A822" s="1"/>
      <c r="BK822" s="3"/>
    </row>
    <row r="823" spans="1:63" x14ac:dyDescent="0.25">
      <c r="A823" s="1"/>
      <c r="BK823" s="3"/>
    </row>
    <row r="824" spans="1:63" x14ac:dyDescent="0.25">
      <c r="A824" s="1"/>
      <c r="BK824" s="3"/>
    </row>
    <row r="825" spans="1:63" x14ac:dyDescent="0.25">
      <c r="A825" s="1"/>
      <c r="BK825" s="3"/>
    </row>
    <row r="826" spans="1:63" x14ac:dyDescent="0.25">
      <c r="A826" s="1"/>
      <c r="BK826" s="3"/>
    </row>
    <row r="827" spans="1:63" x14ac:dyDescent="0.25">
      <c r="A827" s="1"/>
      <c r="BK827" s="3"/>
    </row>
    <row r="828" spans="1:63" x14ac:dyDescent="0.25">
      <c r="A828" s="1"/>
      <c r="BK828" s="3"/>
    </row>
    <row r="829" spans="1:63" x14ac:dyDescent="0.25">
      <c r="A829" s="1"/>
      <c r="BK829" s="3"/>
    </row>
    <row r="830" spans="1:63" x14ac:dyDescent="0.25">
      <c r="A830" s="1"/>
      <c r="BK830" s="3"/>
    </row>
    <row r="831" spans="1:63" x14ac:dyDescent="0.25">
      <c r="A831" s="1"/>
      <c r="BK831" s="3"/>
    </row>
    <row r="832" spans="1:63" x14ac:dyDescent="0.25">
      <c r="A832" s="1"/>
      <c r="BK832" s="3"/>
    </row>
    <row r="833" spans="1:63" x14ac:dyDescent="0.25">
      <c r="A833" s="1"/>
      <c r="BK833" s="3"/>
    </row>
    <row r="834" spans="1:63" x14ac:dyDescent="0.25">
      <c r="A834" s="1"/>
      <c r="BK834" s="3"/>
    </row>
    <row r="835" spans="1:63" x14ac:dyDescent="0.25">
      <c r="A835" s="1"/>
      <c r="BK835" s="3"/>
    </row>
    <row r="836" spans="1:63" x14ac:dyDescent="0.25">
      <c r="A836" s="1"/>
      <c r="BK836" s="3"/>
    </row>
    <row r="837" spans="1:63" x14ac:dyDescent="0.25">
      <c r="A837" s="1"/>
      <c r="BK837" s="3"/>
    </row>
    <row r="838" spans="1:63" x14ac:dyDescent="0.25">
      <c r="A838" s="1"/>
      <c r="BK838" s="3"/>
    </row>
    <row r="839" spans="1:63" x14ac:dyDescent="0.25">
      <c r="A839" s="1"/>
      <c r="BK839" s="3"/>
    </row>
    <row r="840" spans="1:63" x14ac:dyDescent="0.25">
      <c r="A840" s="1"/>
      <c r="BK840" s="3"/>
    </row>
    <row r="841" spans="1:63" x14ac:dyDescent="0.25">
      <c r="A841" s="1"/>
      <c r="BK841" s="3"/>
    </row>
    <row r="842" spans="1:63" x14ac:dyDescent="0.25">
      <c r="A842" s="1"/>
      <c r="BK842" s="3"/>
    </row>
    <row r="843" spans="1:63" x14ac:dyDescent="0.25">
      <c r="A843" s="1"/>
      <c r="BK843" s="3"/>
    </row>
    <row r="844" spans="1:63" x14ac:dyDescent="0.25">
      <c r="A844" s="1"/>
      <c r="BK844" s="3"/>
    </row>
    <row r="845" spans="1:63" x14ac:dyDescent="0.25">
      <c r="A845" s="1"/>
      <c r="BK845" s="3"/>
    </row>
    <row r="846" spans="1:63" x14ac:dyDescent="0.25">
      <c r="A846" s="1"/>
      <c r="BK846" s="3"/>
    </row>
    <row r="847" spans="1:63" x14ac:dyDescent="0.25">
      <c r="A847" s="1"/>
      <c r="BK847" s="3"/>
    </row>
    <row r="848" spans="1:63" x14ac:dyDescent="0.25">
      <c r="A848" s="1"/>
      <c r="BK848" s="3"/>
    </row>
    <row r="849" spans="1:63" x14ac:dyDescent="0.25">
      <c r="A849" s="1"/>
      <c r="BK849" s="3"/>
    </row>
    <row r="850" spans="1:63" x14ac:dyDescent="0.25">
      <c r="A850" s="1"/>
      <c r="BK850" s="3"/>
    </row>
    <row r="851" spans="1:63" x14ac:dyDescent="0.25">
      <c r="A851" s="1"/>
      <c r="BK851" s="3"/>
    </row>
    <row r="852" spans="1:63" x14ac:dyDescent="0.25">
      <c r="A852" s="1"/>
      <c r="BK852" s="3"/>
    </row>
    <row r="853" spans="1:63" x14ac:dyDescent="0.25">
      <c r="A853" s="1"/>
      <c r="BK853" s="3"/>
    </row>
    <row r="854" spans="1:63" x14ac:dyDescent="0.25">
      <c r="A854" s="1"/>
      <c r="BK854" s="3"/>
    </row>
    <row r="855" spans="1:63" x14ac:dyDescent="0.25">
      <c r="A855" s="1"/>
      <c r="BK855" s="3"/>
    </row>
    <row r="856" spans="1:63" x14ac:dyDescent="0.25">
      <c r="A856" s="1"/>
      <c r="BK856" s="3"/>
    </row>
    <row r="857" spans="1:63" x14ac:dyDescent="0.25">
      <c r="A857" s="1"/>
      <c r="BK857" s="3"/>
    </row>
    <row r="858" spans="1:63" x14ac:dyDescent="0.25">
      <c r="A858" s="1"/>
      <c r="BK858" s="3"/>
    </row>
    <row r="859" spans="1:63" x14ac:dyDescent="0.25">
      <c r="A859" s="1"/>
      <c r="BK859" s="3"/>
    </row>
    <row r="860" spans="1:63" x14ac:dyDescent="0.25">
      <c r="A860" s="1"/>
      <c r="BK860" s="3"/>
    </row>
    <row r="861" spans="1:63" x14ac:dyDescent="0.25">
      <c r="A861" s="1"/>
      <c r="BK861" s="3"/>
    </row>
    <row r="862" spans="1:63" x14ac:dyDescent="0.25">
      <c r="A862" s="1"/>
      <c r="BK862" s="3"/>
    </row>
    <row r="863" spans="1:63" x14ac:dyDescent="0.25">
      <c r="A863" s="1"/>
      <c r="BK863" s="3"/>
    </row>
    <row r="864" spans="1:63" x14ac:dyDescent="0.25">
      <c r="A864" s="1"/>
      <c r="BK864" s="3"/>
    </row>
    <row r="865" spans="1:63" x14ac:dyDescent="0.25">
      <c r="A865" s="1"/>
      <c r="BK865" s="3"/>
    </row>
    <row r="866" spans="1:63" x14ac:dyDescent="0.25">
      <c r="A866" s="1"/>
      <c r="BK866" s="3"/>
    </row>
    <row r="867" spans="1:63" x14ac:dyDescent="0.25">
      <c r="A867" s="1"/>
      <c r="BK867" s="3"/>
    </row>
    <row r="868" spans="1:63" x14ac:dyDescent="0.25">
      <c r="A868" s="1"/>
      <c r="BK868" s="3"/>
    </row>
    <row r="869" spans="1:63" x14ac:dyDescent="0.25">
      <c r="A869" s="1"/>
      <c r="BK869" s="3"/>
    </row>
    <row r="870" spans="1:63" x14ac:dyDescent="0.25">
      <c r="A870" s="1"/>
      <c r="BK870" s="3"/>
    </row>
    <row r="871" spans="1:63" x14ac:dyDescent="0.25">
      <c r="A871" s="1"/>
      <c r="BK871" s="3"/>
    </row>
    <row r="872" spans="1:63" x14ac:dyDescent="0.25">
      <c r="A872" s="1"/>
      <c r="BK872" s="3"/>
    </row>
    <row r="873" spans="1:63" x14ac:dyDescent="0.25">
      <c r="A873" s="1"/>
      <c r="BK873" s="3"/>
    </row>
    <row r="874" spans="1:63" x14ac:dyDescent="0.25">
      <c r="A874" s="1"/>
      <c r="BK874" s="3"/>
    </row>
    <row r="875" spans="1:63" x14ac:dyDescent="0.25">
      <c r="A875" s="1"/>
      <c r="BK875" s="3"/>
    </row>
    <row r="876" spans="1:63" x14ac:dyDescent="0.25">
      <c r="A876" s="1"/>
      <c r="BK876" s="3"/>
    </row>
    <row r="877" spans="1:63" x14ac:dyDescent="0.25">
      <c r="A877" s="1"/>
      <c r="BK877" s="3"/>
    </row>
    <row r="878" spans="1:63" x14ac:dyDescent="0.25">
      <c r="A878" s="1"/>
      <c r="BK878" s="3"/>
    </row>
    <row r="879" spans="1:63" x14ac:dyDescent="0.25">
      <c r="A879" s="1"/>
      <c r="BK879" s="3"/>
    </row>
    <row r="880" spans="1:63" x14ac:dyDescent="0.25">
      <c r="A880" s="1"/>
      <c r="BK880" s="3"/>
    </row>
    <row r="881" spans="1:63" x14ac:dyDescent="0.25">
      <c r="A881" s="1"/>
      <c r="BK881" s="3"/>
    </row>
    <row r="882" spans="1:63" x14ac:dyDescent="0.25">
      <c r="A882" s="1"/>
      <c r="BK882" s="3"/>
    </row>
    <row r="883" spans="1:63" x14ac:dyDescent="0.25">
      <c r="A883" s="1"/>
      <c r="BK883" s="3"/>
    </row>
    <row r="884" spans="1:63" x14ac:dyDescent="0.25">
      <c r="A884" s="1"/>
      <c r="BK884" s="3"/>
    </row>
    <row r="885" spans="1:63" x14ac:dyDescent="0.25">
      <c r="A885" s="1"/>
      <c r="BK885" s="3"/>
    </row>
    <row r="886" spans="1:63" x14ac:dyDescent="0.25">
      <c r="A886" s="1"/>
      <c r="BK886" s="3"/>
    </row>
    <row r="887" spans="1:63" x14ac:dyDescent="0.25">
      <c r="A887" s="1"/>
      <c r="BK887" s="3"/>
    </row>
    <row r="888" spans="1:63" x14ac:dyDescent="0.25">
      <c r="A888" s="1"/>
      <c r="BK888" s="3"/>
    </row>
    <row r="889" spans="1:63" x14ac:dyDescent="0.25">
      <c r="A889" s="1"/>
      <c r="BK889" s="3"/>
    </row>
    <row r="890" spans="1:63" x14ac:dyDescent="0.25">
      <c r="A890" s="1"/>
      <c r="BK890" s="3"/>
    </row>
    <row r="891" spans="1:63" x14ac:dyDescent="0.25">
      <c r="A891" s="1"/>
      <c r="BK891" s="3"/>
    </row>
    <row r="892" spans="1:63" x14ac:dyDescent="0.25">
      <c r="A892" s="1"/>
      <c r="BK892" s="3"/>
    </row>
    <row r="893" spans="1:63" x14ac:dyDescent="0.25">
      <c r="A893" s="1"/>
      <c r="BK893" s="3"/>
    </row>
    <row r="894" spans="1:63" x14ac:dyDescent="0.25">
      <c r="A894" s="1"/>
      <c r="BK894" s="3"/>
    </row>
    <row r="895" spans="1:63" x14ac:dyDescent="0.25">
      <c r="A895" s="1"/>
      <c r="BK895" s="3"/>
    </row>
    <row r="896" spans="1:63" x14ac:dyDescent="0.25">
      <c r="A896" s="1"/>
      <c r="BK896" s="3"/>
    </row>
    <row r="897" spans="1:63" x14ac:dyDescent="0.25">
      <c r="A897" s="1"/>
      <c r="BK897" s="3"/>
    </row>
    <row r="898" spans="1:63" x14ac:dyDescent="0.25">
      <c r="A898" s="1"/>
      <c r="BK898" s="3"/>
    </row>
    <row r="899" spans="1:63" x14ac:dyDescent="0.25">
      <c r="A899" s="1"/>
      <c r="BK899" s="3"/>
    </row>
    <row r="900" spans="1:63" x14ac:dyDescent="0.25">
      <c r="A900" s="1"/>
      <c r="BK900" s="3"/>
    </row>
    <row r="901" spans="1:63" x14ac:dyDescent="0.25">
      <c r="A901" s="1"/>
      <c r="BK901" s="3"/>
    </row>
    <row r="902" spans="1:63" x14ac:dyDescent="0.25">
      <c r="A902" s="1"/>
      <c r="BK902" s="3"/>
    </row>
    <row r="903" spans="1:63" x14ac:dyDescent="0.25">
      <c r="A903" s="1"/>
      <c r="BK903" s="3"/>
    </row>
    <row r="904" spans="1:63" x14ac:dyDescent="0.25">
      <c r="A904" s="1"/>
      <c r="BK904" s="3"/>
    </row>
    <row r="905" spans="1:63" x14ac:dyDescent="0.25">
      <c r="A905" s="1"/>
      <c r="BK905" s="3"/>
    </row>
    <row r="906" spans="1:63" x14ac:dyDescent="0.25">
      <c r="A906" s="1"/>
      <c r="BK906" s="3"/>
    </row>
    <row r="907" spans="1:63" x14ac:dyDescent="0.25">
      <c r="A907" s="1"/>
      <c r="BK907" s="3"/>
    </row>
    <row r="908" spans="1:63" x14ac:dyDescent="0.25">
      <c r="A908" s="1"/>
      <c r="BK908" s="3"/>
    </row>
    <row r="909" spans="1:63" x14ac:dyDescent="0.25">
      <c r="A909" s="1"/>
      <c r="BK909" s="3"/>
    </row>
    <row r="910" spans="1:63" x14ac:dyDescent="0.25">
      <c r="A910" s="1"/>
      <c r="BK910" s="3"/>
    </row>
    <row r="911" spans="1:63" x14ac:dyDescent="0.25">
      <c r="A911" s="1"/>
      <c r="BK911" s="3"/>
    </row>
    <row r="912" spans="1:63" x14ac:dyDescent="0.25">
      <c r="A912" s="1"/>
      <c r="BK912" s="3"/>
    </row>
    <row r="913" spans="1:63" x14ac:dyDescent="0.25">
      <c r="A913" s="1"/>
      <c r="BK913" s="3"/>
    </row>
    <row r="914" spans="1:63" x14ac:dyDescent="0.25">
      <c r="A914" s="1"/>
      <c r="BK914" s="3"/>
    </row>
    <row r="915" spans="1:63" x14ac:dyDescent="0.25">
      <c r="A915" s="1"/>
      <c r="BK915" s="3"/>
    </row>
    <row r="916" spans="1:63" x14ac:dyDescent="0.25">
      <c r="A916" s="1"/>
      <c r="BK916" s="3"/>
    </row>
    <row r="917" spans="1:63" x14ac:dyDescent="0.25">
      <c r="A917" s="1"/>
      <c r="BK917" s="3"/>
    </row>
    <row r="918" spans="1:63" x14ac:dyDescent="0.25">
      <c r="A918" s="1"/>
      <c r="BK918" s="3"/>
    </row>
    <row r="919" spans="1:63" x14ac:dyDescent="0.25">
      <c r="A919" s="1"/>
      <c r="BK919" s="3"/>
    </row>
    <row r="920" spans="1:63" x14ac:dyDescent="0.25">
      <c r="A920" s="1"/>
      <c r="BK920" s="3"/>
    </row>
    <row r="921" spans="1:63" x14ac:dyDescent="0.25">
      <c r="A921" s="1"/>
      <c r="BK921" s="3"/>
    </row>
    <row r="922" spans="1:63" x14ac:dyDescent="0.25">
      <c r="A922" s="1"/>
      <c r="BK922" s="3"/>
    </row>
    <row r="923" spans="1:63" x14ac:dyDescent="0.25">
      <c r="A923" s="1"/>
      <c r="BK923" s="3"/>
    </row>
    <row r="924" spans="1:63" x14ac:dyDescent="0.25">
      <c r="A924" s="1"/>
      <c r="BK924" s="3"/>
    </row>
    <row r="925" spans="1:63" x14ac:dyDescent="0.25">
      <c r="A925" s="1"/>
      <c r="BK925" s="3"/>
    </row>
    <row r="926" spans="1:63" x14ac:dyDescent="0.25">
      <c r="A926" s="1"/>
      <c r="BK926" s="3"/>
    </row>
    <row r="927" spans="1:63" x14ac:dyDescent="0.25">
      <c r="A927" s="1"/>
      <c r="BK927" s="3"/>
    </row>
    <row r="928" spans="1:63" x14ac:dyDescent="0.25">
      <c r="A928" s="1"/>
      <c r="BK928" s="3"/>
    </row>
    <row r="929" spans="1:63" x14ac:dyDescent="0.25">
      <c r="A929" s="1"/>
      <c r="BK929" s="3"/>
    </row>
    <row r="930" spans="1:63" x14ac:dyDescent="0.25">
      <c r="A930" s="1"/>
      <c r="BK930" s="3"/>
    </row>
    <row r="931" spans="1:63" x14ac:dyDescent="0.25">
      <c r="A931" s="1"/>
      <c r="BK931" s="3"/>
    </row>
    <row r="932" spans="1:63" x14ac:dyDescent="0.25">
      <c r="A932" s="1"/>
      <c r="BK932" s="3"/>
    </row>
    <row r="933" spans="1:63" x14ac:dyDescent="0.25">
      <c r="A933" s="1"/>
      <c r="BK933" s="3"/>
    </row>
    <row r="934" spans="1:63" x14ac:dyDescent="0.25">
      <c r="A934" s="1"/>
      <c r="BK934" s="3"/>
    </row>
    <row r="935" spans="1:63" x14ac:dyDescent="0.25">
      <c r="A935" s="1"/>
      <c r="BK935" s="3"/>
    </row>
    <row r="936" spans="1:63" x14ac:dyDescent="0.25">
      <c r="A936" s="1"/>
      <c r="BK936" s="3"/>
    </row>
    <row r="937" spans="1:63" x14ac:dyDescent="0.25">
      <c r="A937" s="1"/>
      <c r="BK937" s="3"/>
    </row>
    <row r="938" spans="1:63" x14ac:dyDescent="0.25">
      <c r="A938" s="1"/>
      <c r="BK938" s="3"/>
    </row>
    <row r="939" spans="1:63" x14ac:dyDescent="0.25">
      <c r="A939" s="1"/>
      <c r="BK939" s="3"/>
    </row>
    <row r="940" spans="1:63" x14ac:dyDescent="0.25">
      <c r="A940" s="1"/>
      <c r="BK940" s="3"/>
    </row>
    <row r="941" spans="1:63" x14ac:dyDescent="0.25">
      <c r="A941" s="1"/>
      <c r="BK941" s="3"/>
    </row>
    <row r="942" spans="1:63" x14ac:dyDescent="0.25">
      <c r="A942" s="1"/>
      <c r="BK942" s="3"/>
    </row>
    <row r="943" spans="1:63" x14ac:dyDescent="0.25">
      <c r="A943" s="1"/>
      <c r="BK943" s="3"/>
    </row>
    <row r="944" spans="1:63" x14ac:dyDescent="0.25">
      <c r="A944" s="1"/>
      <c r="BK944" s="3"/>
    </row>
    <row r="945" spans="1:63" x14ac:dyDescent="0.25">
      <c r="A945" s="1"/>
      <c r="BK945" s="3"/>
    </row>
    <row r="946" spans="1:63" x14ac:dyDescent="0.25">
      <c r="A946" s="1"/>
      <c r="BK946" s="3"/>
    </row>
    <row r="947" spans="1:63" x14ac:dyDescent="0.25">
      <c r="A947" s="1"/>
      <c r="BK947" s="3"/>
    </row>
    <row r="948" spans="1:63" x14ac:dyDescent="0.25">
      <c r="A948" s="1"/>
      <c r="BK948" s="3"/>
    </row>
    <row r="949" spans="1:63" x14ac:dyDescent="0.25">
      <c r="A949" s="1"/>
      <c r="BK949" s="3"/>
    </row>
    <row r="950" spans="1:63" x14ac:dyDescent="0.25">
      <c r="A950" s="1"/>
      <c r="BK950" s="3"/>
    </row>
    <row r="951" spans="1:63" x14ac:dyDescent="0.25">
      <c r="A951" s="1"/>
      <c r="BK951" s="3"/>
    </row>
    <row r="952" spans="1:63" x14ac:dyDescent="0.25">
      <c r="A952" s="1"/>
      <c r="BK952" s="3"/>
    </row>
    <row r="953" spans="1:63" x14ac:dyDescent="0.25">
      <c r="A953" s="1"/>
      <c r="BK953" s="3"/>
    </row>
    <row r="954" spans="1:63" x14ac:dyDescent="0.25">
      <c r="A954" s="1"/>
      <c r="BK954" s="3"/>
    </row>
    <row r="955" spans="1:63" x14ac:dyDescent="0.25">
      <c r="A955" s="1"/>
      <c r="BK955" s="3"/>
    </row>
    <row r="956" spans="1:63" x14ac:dyDescent="0.25">
      <c r="A956" s="1"/>
      <c r="BK956" s="3"/>
    </row>
    <row r="957" spans="1:63" x14ac:dyDescent="0.25">
      <c r="A957" s="1"/>
      <c r="BK957" s="3"/>
    </row>
    <row r="958" spans="1:63" x14ac:dyDescent="0.25">
      <c r="A958" s="1"/>
      <c r="BK958" s="3"/>
    </row>
    <row r="959" spans="1:63" x14ac:dyDescent="0.25">
      <c r="A959" s="1"/>
      <c r="BK959" s="3"/>
    </row>
    <row r="960" spans="1:63" x14ac:dyDescent="0.25">
      <c r="A960" s="1"/>
      <c r="BK960" s="3"/>
    </row>
    <row r="961" spans="1:63" x14ac:dyDescent="0.25">
      <c r="A961" s="1"/>
      <c r="BK961" s="3"/>
    </row>
    <row r="962" spans="1:63" x14ac:dyDescent="0.25">
      <c r="A962" s="1"/>
      <c r="BK962" s="3"/>
    </row>
    <row r="963" spans="1:63" x14ac:dyDescent="0.25">
      <c r="A963" s="1"/>
      <c r="BK963" s="3"/>
    </row>
    <row r="964" spans="1:63" x14ac:dyDescent="0.25">
      <c r="A964" s="1"/>
      <c r="BK964" s="3"/>
    </row>
    <row r="965" spans="1:63" x14ac:dyDescent="0.25">
      <c r="A965" s="1"/>
      <c r="BK965" s="3"/>
    </row>
    <row r="966" spans="1:63" x14ac:dyDescent="0.25">
      <c r="A966" s="1"/>
      <c r="BK966" s="3"/>
    </row>
    <row r="967" spans="1:63" x14ac:dyDescent="0.25">
      <c r="A967" s="1"/>
      <c r="BK967" s="3"/>
    </row>
    <row r="968" spans="1:63" x14ac:dyDescent="0.25">
      <c r="A968" s="1"/>
      <c r="BK968" s="3"/>
    </row>
    <row r="969" spans="1:63" x14ac:dyDescent="0.25">
      <c r="A969" s="1"/>
      <c r="BK969" s="3"/>
    </row>
    <row r="970" spans="1:63" x14ac:dyDescent="0.25">
      <c r="A970" s="1"/>
      <c r="BK970" s="3"/>
    </row>
    <row r="971" spans="1:63" x14ac:dyDescent="0.25">
      <c r="A971" s="1"/>
      <c r="BK971" s="3"/>
    </row>
    <row r="972" spans="1:63" x14ac:dyDescent="0.25">
      <c r="A972" s="1"/>
      <c r="BK972" s="3"/>
    </row>
    <row r="973" spans="1:63" x14ac:dyDescent="0.25">
      <c r="A973" s="1"/>
      <c r="BK973" s="3"/>
    </row>
    <row r="974" spans="1:63" x14ac:dyDescent="0.25">
      <c r="A974" s="1"/>
      <c r="BK974" s="3"/>
    </row>
    <row r="975" spans="1:63" x14ac:dyDescent="0.25">
      <c r="A975" s="1"/>
      <c r="BK975" s="3"/>
    </row>
    <row r="976" spans="1:63" x14ac:dyDescent="0.25">
      <c r="A976" s="1"/>
      <c r="BK976" s="3"/>
    </row>
    <row r="977" spans="1:63" x14ac:dyDescent="0.25">
      <c r="A977" s="1"/>
      <c r="BK977" s="3"/>
    </row>
    <row r="978" spans="1:63" x14ac:dyDescent="0.25">
      <c r="A978" s="1"/>
      <c r="BK978" s="3"/>
    </row>
    <row r="979" spans="1:63" x14ac:dyDescent="0.25">
      <c r="A979" s="1"/>
      <c r="BK979" s="3"/>
    </row>
    <row r="980" spans="1:63" x14ac:dyDescent="0.25">
      <c r="A980" s="1"/>
      <c r="BK980" s="3"/>
    </row>
    <row r="981" spans="1:63" x14ac:dyDescent="0.25">
      <c r="A981" s="1"/>
      <c r="BK981" s="3"/>
    </row>
    <row r="982" spans="1:63" x14ac:dyDescent="0.25">
      <c r="A982" s="1"/>
      <c r="BK982" s="3"/>
    </row>
    <row r="983" spans="1:63" x14ac:dyDescent="0.25">
      <c r="A983" s="1"/>
      <c r="BK983" s="3"/>
    </row>
    <row r="984" spans="1:63" x14ac:dyDescent="0.25">
      <c r="A984" s="1"/>
      <c r="BK984" s="3"/>
    </row>
    <row r="985" spans="1:63" x14ac:dyDescent="0.25">
      <c r="A985" s="1"/>
      <c r="BK985" s="3"/>
    </row>
    <row r="986" spans="1:63" x14ac:dyDescent="0.25">
      <c r="A986" s="1"/>
      <c r="BK986" s="3"/>
    </row>
    <row r="987" spans="1:63" x14ac:dyDescent="0.25">
      <c r="A987" s="1"/>
      <c r="BK987" s="3"/>
    </row>
    <row r="988" spans="1:63" x14ac:dyDescent="0.25">
      <c r="A988" s="1"/>
      <c r="BK988" s="3"/>
    </row>
    <row r="989" spans="1:63" x14ac:dyDescent="0.25">
      <c r="A989" s="1"/>
      <c r="BK989" s="3"/>
    </row>
    <row r="990" spans="1:63" x14ac:dyDescent="0.25">
      <c r="A990" s="1"/>
      <c r="BK990" s="3"/>
    </row>
    <row r="991" spans="1:63" x14ac:dyDescent="0.25">
      <c r="A991" s="1"/>
      <c r="BK991" s="3"/>
    </row>
    <row r="992" spans="1:63" x14ac:dyDescent="0.25">
      <c r="A992" s="1"/>
      <c r="BK992" s="3"/>
    </row>
    <row r="993" spans="1:63" x14ac:dyDescent="0.25">
      <c r="A993" s="1"/>
      <c r="BK993" s="3"/>
    </row>
    <row r="994" spans="1:63" x14ac:dyDescent="0.25">
      <c r="A994" s="1"/>
      <c r="BK994" s="3"/>
    </row>
    <row r="995" spans="1:63" x14ac:dyDescent="0.25">
      <c r="A995" s="1"/>
      <c r="BK995" s="3"/>
    </row>
    <row r="996" spans="1:63" x14ac:dyDescent="0.25">
      <c r="A996" s="1"/>
      <c r="BK996" s="3"/>
    </row>
    <row r="997" spans="1:63" x14ac:dyDescent="0.25">
      <c r="A997" s="1"/>
      <c r="BK997" s="3"/>
    </row>
    <row r="998" spans="1:63" x14ac:dyDescent="0.25">
      <c r="A998" s="1"/>
      <c r="BK998" s="3"/>
    </row>
    <row r="999" spans="1:63" x14ac:dyDescent="0.25">
      <c r="A999" s="1"/>
      <c r="BK999" s="3"/>
    </row>
    <row r="1000" spans="1:63" x14ac:dyDescent="0.25">
      <c r="A1000" s="1"/>
      <c r="BK1000" s="3"/>
    </row>
    <row r="1001" spans="1:63" x14ac:dyDescent="0.25">
      <c r="A1001" s="1"/>
      <c r="BK1001" s="3"/>
    </row>
    <row r="1002" spans="1:63" x14ac:dyDescent="0.25">
      <c r="A1002" s="1"/>
      <c r="BK1002" s="3"/>
    </row>
    <row r="1003" spans="1:63" x14ac:dyDescent="0.25">
      <c r="A1003" s="1"/>
      <c r="BK1003" s="3"/>
    </row>
    <row r="1004" spans="1:63" x14ac:dyDescent="0.25">
      <c r="A1004" s="1"/>
      <c r="BK1004" s="3"/>
    </row>
    <row r="1005" spans="1:63" x14ac:dyDescent="0.25">
      <c r="A1005" s="1"/>
      <c r="BK1005" s="3"/>
    </row>
    <row r="1006" spans="1:63" x14ac:dyDescent="0.25">
      <c r="A1006" s="1"/>
      <c r="BK1006" s="3"/>
    </row>
    <row r="1007" spans="1:63" x14ac:dyDescent="0.25">
      <c r="A1007" s="1"/>
      <c r="BK1007" s="3"/>
    </row>
    <row r="1008" spans="1:63" x14ac:dyDescent="0.25">
      <c r="A1008" s="1"/>
      <c r="BK1008" s="3"/>
    </row>
    <row r="1009" spans="1:63" x14ac:dyDescent="0.25">
      <c r="A1009" s="1"/>
      <c r="BK1009" s="3"/>
    </row>
    <row r="1010" spans="1:63" x14ac:dyDescent="0.25">
      <c r="A1010" s="1"/>
      <c r="BK1010" s="3"/>
    </row>
    <row r="1011" spans="1:63" x14ac:dyDescent="0.25">
      <c r="A1011" s="1"/>
      <c r="BK1011" s="3"/>
    </row>
    <row r="1012" spans="1:63" x14ac:dyDescent="0.25">
      <c r="A1012" s="1"/>
      <c r="BK1012" s="3"/>
    </row>
    <row r="1013" spans="1:63" x14ac:dyDescent="0.25">
      <c r="A1013" s="1"/>
      <c r="BK1013" s="3"/>
    </row>
    <row r="1014" spans="1:63" x14ac:dyDescent="0.25">
      <c r="A1014" s="1"/>
      <c r="BK1014" s="3"/>
    </row>
    <row r="1015" spans="1:63" x14ac:dyDescent="0.25">
      <c r="A1015" s="1"/>
      <c r="BK1015" s="3"/>
    </row>
    <row r="1016" spans="1:63" x14ac:dyDescent="0.25">
      <c r="A1016" s="1"/>
      <c r="BK1016" s="3"/>
    </row>
    <row r="1017" spans="1:63" x14ac:dyDescent="0.25">
      <c r="A1017" s="1"/>
      <c r="BK1017" s="3"/>
    </row>
    <row r="1018" spans="1:63" x14ac:dyDescent="0.25">
      <c r="A1018" s="1"/>
      <c r="BK1018" s="3"/>
    </row>
    <row r="1019" spans="1:63" x14ac:dyDescent="0.25">
      <c r="A1019" s="1"/>
      <c r="BK1019" s="3"/>
    </row>
    <row r="1020" spans="1:63" x14ac:dyDescent="0.25">
      <c r="A1020" s="1"/>
      <c r="BK1020" s="3"/>
    </row>
    <row r="1021" spans="1:63" x14ac:dyDescent="0.25">
      <c r="A1021" s="1"/>
      <c r="BK1021" s="3"/>
    </row>
    <row r="1022" spans="1:63" x14ac:dyDescent="0.25">
      <c r="A1022" s="1"/>
      <c r="BK1022" s="3"/>
    </row>
    <row r="1023" spans="1:63" x14ac:dyDescent="0.25">
      <c r="A1023" s="1"/>
      <c r="BK1023" s="3"/>
    </row>
    <row r="1024" spans="1:63" x14ac:dyDescent="0.25">
      <c r="A1024" s="1"/>
      <c r="BK1024" s="3"/>
    </row>
    <row r="1025" spans="1:63" x14ac:dyDescent="0.25">
      <c r="A1025" s="1"/>
      <c r="BK1025" s="3"/>
    </row>
    <row r="1026" spans="1:63" x14ac:dyDescent="0.25">
      <c r="A1026" s="1"/>
      <c r="BK1026" s="3"/>
    </row>
    <row r="1027" spans="1:63" x14ac:dyDescent="0.25">
      <c r="A1027" s="1"/>
      <c r="BK1027" s="3"/>
    </row>
    <row r="1028" spans="1:63" x14ac:dyDescent="0.25">
      <c r="A1028" s="1"/>
      <c r="BK1028" s="3"/>
    </row>
    <row r="1029" spans="1:63" x14ac:dyDescent="0.25">
      <c r="A1029" s="1"/>
      <c r="BK1029" s="3"/>
    </row>
    <row r="1030" spans="1:63" x14ac:dyDescent="0.25">
      <c r="A1030" s="1"/>
      <c r="BK1030" s="3"/>
    </row>
    <row r="1031" spans="1:63" x14ac:dyDescent="0.25">
      <c r="A1031" s="1"/>
      <c r="BK1031" s="3"/>
    </row>
    <row r="1032" spans="1:63" x14ac:dyDescent="0.25">
      <c r="A1032" s="1"/>
      <c r="BK1032" s="3"/>
    </row>
    <row r="1033" spans="1:63" x14ac:dyDescent="0.25">
      <c r="A1033" s="1"/>
      <c r="BK1033" s="3"/>
    </row>
    <row r="1034" spans="1:63" x14ac:dyDescent="0.25">
      <c r="A1034" s="1"/>
      <c r="BK1034" s="3"/>
    </row>
    <row r="1035" spans="1:63" x14ac:dyDescent="0.25">
      <c r="A1035" s="1"/>
      <c r="BK1035" s="3"/>
    </row>
    <row r="1036" spans="1:63" x14ac:dyDescent="0.25">
      <c r="A1036" s="1"/>
      <c r="BK1036" s="3"/>
    </row>
    <row r="1037" spans="1:63" x14ac:dyDescent="0.25">
      <c r="A1037" s="1"/>
      <c r="BK1037" s="3"/>
    </row>
    <row r="1038" spans="1:63" x14ac:dyDescent="0.25">
      <c r="A1038" s="1"/>
      <c r="BK1038" s="3"/>
    </row>
    <row r="1039" spans="1:63" x14ac:dyDescent="0.25">
      <c r="A1039" s="1"/>
      <c r="BK1039" s="3"/>
    </row>
    <row r="1040" spans="1:63" x14ac:dyDescent="0.25">
      <c r="A1040" s="1"/>
      <c r="BK1040" s="3"/>
    </row>
    <row r="1041" spans="1:63" x14ac:dyDescent="0.25">
      <c r="A1041" s="1"/>
      <c r="BK1041" s="3"/>
    </row>
    <row r="1042" spans="1:63" x14ac:dyDescent="0.25">
      <c r="A1042" s="1"/>
      <c r="BK1042" s="3"/>
    </row>
    <row r="1043" spans="1:63" x14ac:dyDescent="0.25">
      <c r="A1043" s="1"/>
      <c r="BK1043" s="3"/>
    </row>
    <row r="1044" spans="1:63" x14ac:dyDescent="0.25">
      <c r="A1044" s="1"/>
      <c r="BK1044" s="3"/>
    </row>
    <row r="1045" spans="1:63" x14ac:dyDescent="0.25">
      <c r="A1045" s="1"/>
      <c r="BK1045" s="3"/>
    </row>
    <row r="1046" spans="1:63" x14ac:dyDescent="0.25">
      <c r="A1046" s="1"/>
      <c r="BK1046" s="3"/>
    </row>
    <row r="1047" spans="1:63" x14ac:dyDescent="0.25">
      <c r="A1047" s="1"/>
      <c r="BK1047" s="3"/>
    </row>
    <row r="1048" spans="1:63" x14ac:dyDescent="0.25">
      <c r="A1048" s="1"/>
      <c r="BK1048" s="3"/>
    </row>
    <row r="1049" spans="1:63" x14ac:dyDescent="0.25">
      <c r="A1049" s="1"/>
      <c r="BK1049" s="3"/>
    </row>
    <row r="1050" spans="1:63" x14ac:dyDescent="0.25">
      <c r="A1050" s="1"/>
      <c r="BK1050" s="3"/>
    </row>
    <row r="1051" spans="1:63" x14ac:dyDescent="0.25">
      <c r="A1051" s="1"/>
      <c r="BK1051" s="3"/>
    </row>
    <row r="1052" spans="1:63" x14ac:dyDescent="0.25">
      <c r="A1052" s="1"/>
      <c r="BK1052" s="3"/>
    </row>
    <row r="1053" spans="1:63" x14ac:dyDescent="0.25">
      <c r="A1053" s="1"/>
      <c r="BK1053" s="3"/>
    </row>
    <row r="1054" spans="1:63" x14ac:dyDescent="0.25">
      <c r="A1054" s="1"/>
      <c r="BK1054" s="3"/>
    </row>
    <row r="1055" spans="1:63" x14ac:dyDescent="0.25">
      <c r="A1055" s="1"/>
      <c r="BK1055" s="3"/>
    </row>
    <row r="1056" spans="1:63" x14ac:dyDescent="0.25">
      <c r="A1056" s="1"/>
      <c r="BK1056" s="3"/>
    </row>
    <row r="1057" spans="1:63" x14ac:dyDescent="0.25">
      <c r="A1057" s="1"/>
      <c r="BK1057" s="3"/>
    </row>
    <row r="1058" spans="1:63" x14ac:dyDescent="0.25">
      <c r="A1058" s="1"/>
      <c r="BK1058" s="3"/>
    </row>
    <row r="1059" spans="1:63" x14ac:dyDescent="0.25">
      <c r="A1059" s="1"/>
      <c r="BK1059" s="3"/>
    </row>
    <row r="1060" spans="1:63" x14ac:dyDescent="0.25">
      <c r="A1060" s="1"/>
      <c r="BK1060" s="3"/>
    </row>
    <row r="1061" spans="1:63" x14ac:dyDescent="0.25">
      <c r="A1061" s="1"/>
      <c r="BK1061" s="3"/>
    </row>
    <row r="1062" spans="1:63" x14ac:dyDescent="0.25">
      <c r="A1062" s="1"/>
      <c r="BK1062" s="3"/>
    </row>
    <row r="1063" spans="1:63" x14ac:dyDescent="0.25">
      <c r="A1063" s="1"/>
      <c r="BK1063" s="3"/>
    </row>
    <row r="1064" spans="1:63" x14ac:dyDescent="0.25">
      <c r="A1064" s="1"/>
      <c r="BK1064" s="3"/>
    </row>
    <row r="1065" spans="1:63" x14ac:dyDescent="0.25">
      <c r="A1065" s="1"/>
      <c r="BK1065" s="3"/>
    </row>
    <row r="1066" spans="1:63" x14ac:dyDescent="0.25">
      <c r="A1066" s="1"/>
      <c r="BK1066" s="3"/>
    </row>
    <row r="1067" spans="1:63" x14ac:dyDescent="0.25">
      <c r="A1067" s="1"/>
      <c r="BK1067" s="3"/>
    </row>
    <row r="1068" spans="1:63" x14ac:dyDescent="0.25">
      <c r="A1068" s="1"/>
      <c r="BK1068" s="3"/>
    </row>
    <row r="1069" spans="1:63" x14ac:dyDescent="0.25">
      <c r="A1069" s="1"/>
      <c r="BK1069" s="3"/>
    </row>
    <row r="1070" spans="1:63" x14ac:dyDescent="0.25">
      <c r="A1070" s="1"/>
      <c r="BK1070" s="3"/>
    </row>
    <row r="1071" spans="1:63" x14ac:dyDescent="0.25">
      <c r="A1071" s="1"/>
      <c r="BK1071" s="3"/>
    </row>
    <row r="1072" spans="1:63" x14ac:dyDescent="0.25">
      <c r="A1072" s="1"/>
      <c r="BK1072" s="3"/>
    </row>
    <row r="1073" spans="1:63" x14ac:dyDescent="0.25">
      <c r="A1073" s="1"/>
      <c r="BK1073" s="3"/>
    </row>
    <row r="1074" spans="1:63" x14ac:dyDescent="0.25">
      <c r="A1074" s="1"/>
      <c r="BK1074" s="3"/>
    </row>
    <row r="1075" spans="1:63" x14ac:dyDescent="0.25">
      <c r="A1075" s="1"/>
      <c r="BK1075" s="3"/>
    </row>
    <row r="1076" spans="1:63" x14ac:dyDescent="0.25">
      <c r="A1076" s="1"/>
      <c r="BK1076" s="3"/>
    </row>
    <row r="1077" spans="1:63" x14ac:dyDescent="0.25">
      <c r="A1077" s="1"/>
      <c r="BK1077" s="3"/>
    </row>
    <row r="1078" spans="1:63" x14ac:dyDescent="0.25">
      <c r="A1078" s="1"/>
      <c r="BK1078" s="3"/>
    </row>
    <row r="1079" spans="1:63" x14ac:dyDescent="0.25">
      <c r="A1079" s="1"/>
      <c r="BK1079" s="3"/>
    </row>
    <row r="1080" spans="1:63" x14ac:dyDescent="0.25">
      <c r="A1080" s="1"/>
      <c r="BK1080" s="3"/>
    </row>
    <row r="1081" spans="1:63" x14ac:dyDescent="0.25">
      <c r="A1081" s="1"/>
      <c r="BK1081" s="3"/>
    </row>
    <row r="1082" spans="1:63" x14ac:dyDescent="0.25">
      <c r="A1082" s="1"/>
      <c r="BK1082" s="3"/>
    </row>
    <row r="1083" spans="1:63" x14ac:dyDescent="0.25">
      <c r="A1083" s="1"/>
      <c r="BK1083" s="3"/>
    </row>
    <row r="1084" spans="1:63" x14ac:dyDescent="0.25">
      <c r="A1084" s="1"/>
      <c r="BK1084" s="3"/>
    </row>
    <row r="1085" spans="1:63" x14ac:dyDescent="0.25">
      <c r="A1085" s="1"/>
      <c r="BK1085" s="3"/>
    </row>
    <row r="1086" spans="1:63" x14ac:dyDescent="0.25">
      <c r="A1086" s="1"/>
      <c r="BK1086" s="3"/>
    </row>
    <row r="1087" spans="1:63" x14ac:dyDescent="0.25">
      <c r="A1087" s="1"/>
      <c r="BK1087" s="3"/>
    </row>
    <row r="1088" spans="1:63" x14ac:dyDescent="0.25">
      <c r="A1088" s="1"/>
      <c r="BK1088" s="3"/>
    </row>
    <row r="1089" spans="1:63" x14ac:dyDescent="0.25">
      <c r="A1089" s="1"/>
      <c r="BK1089" s="3"/>
    </row>
    <row r="1090" spans="1:63" x14ac:dyDescent="0.25">
      <c r="A1090" s="1"/>
      <c r="BK1090" s="3"/>
    </row>
    <row r="1091" spans="1:63" x14ac:dyDescent="0.25">
      <c r="A1091" s="1"/>
      <c r="BK1091" s="3"/>
    </row>
    <row r="1092" spans="1:63" x14ac:dyDescent="0.25">
      <c r="A1092" s="1"/>
      <c r="BK1092" s="3"/>
    </row>
    <row r="1093" spans="1:63" x14ac:dyDescent="0.25">
      <c r="A1093" s="1"/>
      <c r="BK1093" s="3"/>
    </row>
    <row r="1094" spans="1:63" x14ac:dyDescent="0.25">
      <c r="A1094" s="1"/>
      <c r="BK1094" s="3"/>
    </row>
    <row r="1095" spans="1:63" x14ac:dyDescent="0.25">
      <c r="A1095" s="1"/>
      <c r="BK1095" s="3"/>
    </row>
    <row r="1096" spans="1:63" x14ac:dyDescent="0.25">
      <c r="A1096" s="1"/>
      <c r="BK1096" s="3"/>
    </row>
    <row r="1097" spans="1:63" x14ac:dyDescent="0.25">
      <c r="A1097" s="1"/>
      <c r="BK1097" s="3"/>
    </row>
    <row r="1098" spans="1:63" x14ac:dyDescent="0.25">
      <c r="A1098" s="1"/>
      <c r="BK1098" s="3"/>
    </row>
    <row r="1099" spans="1:63" x14ac:dyDescent="0.25">
      <c r="A1099" s="1"/>
      <c r="BK1099" s="3"/>
    </row>
    <row r="1100" spans="1:63" x14ac:dyDescent="0.25">
      <c r="A1100" s="1"/>
      <c r="BK1100" s="3"/>
    </row>
    <row r="1101" spans="1:63" x14ac:dyDescent="0.25">
      <c r="A1101" s="1"/>
      <c r="BK1101" s="3"/>
    </row>
    <row r="1102" spans="1:63" x14ac:dyDescent="0.25">
      <c r="A1102" s="1"/>
      <c r="BK1102" s="3"/>
    </row>
    <row r="1103" spans="1:63" x14ac:dyDescent="0.25">
      <c r="A1103" s="1"/>
      <c r="BK1103" s="3"/>
    </row>
    <row r="1104" spans="1:63" x14ac:dyDescent="0.25">
      <c r="A1104" s="1"/>
      <c r="BK1104" s="3"/>
    </row>
    <row r="1105" spans="1:63" x14ac:dyDescent="0.25">
      <c r="A1105" s="1"/>
      <c r="BK1105" s="3"/>
    </row>
    <row r="1106" spans="1:63" x14ac:dyDescent="0.25">
      <c r="A1106" s="1"/>
      <c r="BK1106" s="3"/>
    </row>
    <row r="1107" spans="1:63" x14ac:dyDescent="0.25">
      <c r="A1107" s="1"/>
      <c r="BK1107" s="3"/>
    </row>
    <row r="1108" spans="1:63" x14ac:dyDescent="0.25">
      <c r="A1108" s="1"/>
      <c r="BK1108" s="3"/>
    </row>
    <row r="1109" spans="1:63" x14ac:dyDescent="0.25">
      <c r="A1109" s="1"/>
      <c r="BK1109" s="3"/>
    </row>
    <row r="1110" spans="1:63" x14ac:dyDescent="0.25">
      <c r="A1110" s="1"/>
      <c r="BK1110" s="3"/>
    </row>
    <row r="1111" spans="1:63" x14ac:dyDescent="0.25">
      <c r="A1111" s="1"/>
      <c r="BK1111" s="3"/>
    </row>
    <row r="1112" spans="1:63" x14ac:dyDescent="0.25">
      <c r="A1112" s="1"/>
      <c r="BK1112" s="3"/>
    </row>
    <row r="1113" spans="1:63" x14ac:dyDescent="0.25">
      <c r="A1113" s="1"/>
      <c r="BK1113" s="3"/>
    </row>
    <row r="1114" spans="1:63" x14ac:dyDescent="0.25">
      <c r="A1114" s="1"/>
      <c r="BK1114" s="3"/>
    </row>
    <row r="1115" spans="1:63" x14ac:dyDescent="0.25">
      <c r="A1115" s="1"/>
      <c r="BK1115" s="3"/>
    </row>
    <row r="1116" spans="1:63" x14ac:dyDescent="0.25">
      <c r="A1116" s="1"/>
      <c r="BK1116" s="3"/>
    </row>
    <row r="1117" spans="1:63" x14ac:dyDescent="0.25">
      <c r="A1117" s="1"/>
      <c r="BK1117" s="3"/>
    </row>
    <row r="1118" spans="1:63" x14ac:dyDescent="0.25">
      <c r="A1118" s="1"/>
      <c r="BK1118" s="3"/>
    </row>
    <row r="1119" spans="1:63" x14ac:dyDescent="0.25">
      <c r="A1119" s="1"/>
      <c r="BK1119" s="3"/>
    </row>
    <row r="1120" spans="1:63" x14ac:dyDescent="0.25">
      <c r="A1120" s="1"/>
      <c r="BK1120" s="3"/>
    </row>
    <row r="1121" spans="1:63" x14ac:dyDescent="0.25">
      <c r="A1121" s="1"/>
      <c r="BK1121" s="3"/>
    </row>
    <row r="1122" spans="1:63" x14ac:dyDescent="0.25">
      <c r="A1122" s="1"/>
      <c r="BK1122" s="3"/>
    </row>
    <row r="1123" spans="1:63" x14ac:dyDescent="0.25">
      <c r="A1123" s="1"/>
      <c r="BK1123" s="3"/>
    </row>
    <row r="1124" spans="1:63" x14ac:dyDescent="0.25">
      <c r="A1124" s="1"/>
      <c r="BK1124" s="3"/>
    </row>
    <row r="1125" spans="1:63" x14ac:dyDescent="0.25">
      <c r="A1125" s="1"/>
      <c r="BK1125" s="3"/>
    </row>
    <row r="1126" spans="1:63" x14ac:dyDescent="0.25">
      <c r="A1126" s="1"/>
      <c r="BK1126" s="3"/>
    </row>
    <row r="1127" spans="1:63" x14ac:dyDescent="0.25">
      <c r="A1127" s="1"/>
      <c r="BK1127" s="3"/>
    </row>
    <row r="1128" spans="1:63" x14ac:dyDescent="0.25">
      <c r="A1128" s="1"/>
      <c r="BK1128" s="3"/>
    </row>
    <row r="1129" spans="1:63" x14ac:dyDescent="0.25">
      <c r="A1129" s="1"/>
      <c r="BK1129" s="3"/>
    </row>
    <row r="1130" spans="1:63" x14ac:dyDescent="0.25">
      <c r="A1130" s="1"/>
      <c r="BK1130" s="3"/>
    </row>
    <row r="1131" spans="1:63" x14ac:dyDescent="0.25">
      <c r="A1131" s="1"/>
      <c r="BK1131" s="3"/>
    </row>
    <row r="1132" spans="1:63" x14ac:dyDescent="0.25">
      <c r="A1132" s="1"/>
      <c r="BK1132" s="3"/>
    </row>
    <row r="1133" spans="1:63" x14ac:dyDescent="0.25">
      <c r="A1133" s="1"/>
      <c r="BK1133" s="3"/>
    </row>
    <row r="1134" spans="1:63" x14ac:dyDescent="0.25">
      <c r="A1134" s="1"/>
      <c r="BK1134" s="3"/>
    </row>
    <row r="1135" spans="1:63" x14ac:dyDescent="0.25">
      <c r="A1135" s="1"/>
      <c r="BK1135" s="3"/>
    </row>
    <row r="1136" spans="1:63" x14ac:dyDescent="0.25">
      <c r="A1136" s="1"/>
      <c r="BK1136" s="3"/>
    </row>
    <row r="1137" spans="1:63" x14ac:dyDescent="0.25">
      <c r="A1137" s="1"/>
      <c r="BK1137" s="3"/>
    </row>
    <row r="1138" spans="1:63" x14ac:dyDescent="0.25">
      <c r="A1138" s="1"/>
      <c r="BK1138" s="3"/>
    </row>
    <row r="1139" spans="1:63" x14ac:dyDescent="0.25">
      <c r="A1139" s="1"/>
      <c r="BK1139" s="3"/>
    </row>
    <row r="1140" spans="1:63" x14ac:dyDescent="0.25">
      <c r="A1140" s="1"/>
      <c r="BK1140" s="3"/>
    </row>
    <row r="1141" spans="1:63" x14ac:dyDescent="0.25">
      <c r="A1141" s="1"/>
      <c r="BK1141" s="3"/>
    </row>
    <row r="1142" spans="1:63" x14ac:dyDescent="0.25">
      <c r="A1142" s="1"/>
      <c r="BK1142" s="3"/>
    </row>
    <row r="1143" spans="1:63" x14ac:dyDescent="0.25">
      <c r="A1143" s="1"/>
      <c r="BK1143" s="3"/>
    </row>
    <row r="1144" spans="1:63" x14ac:dyDescent="0.25">
      <c r="A1144" s="1"/>
      <c r="BK1144" s="3"/>
    </row>
    <row r="1145" spans="1:63" x14ac:dyDescent="0.25">
      <c r="A1145" s="1"/>
      <c r="BK1145" s="3"/>
    </row>
    <row r="1146" spans="1:63" x14ac:dyDescent="0.25">
      <c r="A1146" s="1"/>
      <c r="BK1146" s="3"/>
    </row>
    <row r="1147" spans="1:63" x14ac:dyDescent="0.25">
      <c r="A1147" s="1"/>
      <c r="BK1147" s="3"/>
    </row>
    <row r="1148" spans="1:63" x14ac:dyDescent="0.25">
      <c r="A1148" s="1"/>
      <c r="BK1148" s="3"/>
    </row>
    <row r="1149" spans="1:63" x14ac:dyDescent="0.25">
      <c r="A1149" s="1"/>
      <c r="BK1149" s="3"/>
    </row>
    <row r="1150" spans="1:63" x14ac:dyDescent="0.25">
      <c r="A1150" s="1"/>
      <c r="BK1150" s="3"/>
    </row>
    <row r="1151" spans="1:63" x14ac:dyDescent="0.25">
      <c r="A1151" s="1"/>
      <c r="BK1151" s="3"/>
    </row>
    <row r="1152" spans="1:63" x14ac:dyDescent="0.25">
      <c r="A1152" s="1"/>
      <c r="BK1152" s="3"/>
    </row>
    <row r="1153" spans="1:63" x14ac:dyDescent="0.25">
      <c r="A1153" s="1"/>
      <c r="BK1153" s="3"/>
    </row>
    <row r="1154" spans="1:63" x14ac:dyDescent="0.25">
      <c r="A1154" s="1"/>
      <c r="BK1154" s="3"/>
    </row>
    <row r="1155" spans="1:63" x14ac:dyDescent="0.25">
      <c r="A1155" s="1"/>
      <c r="BK1155" s="3"/>
    </row>
    <row r="1156" spans="1:63" x14ac:dyDescent="0.25">
      <c r="A1156" s="1"/>
      <c r="BK1156" s="3"/>
    </row>
    <row r="1157" spans="1:63" x14ac:dyDescent="0.25">
      <c r="A1157" s="1"/>
      <c r="BK1157" s="3"/>
    </row>
    <row r="1158" spans="1:63" x14ac:dyDescent="0.25">
      <c r="A1158" s="1"/>
      <c r="BK1158" s="3"/>
    </row>
    <row r="1159" spans="1:63" x14ac:dyDescent="0.25">
      <c r="A1159" s="1"/>
      <c r="BK1159" s="3"/>
    </row>
    <row r="1160" spans="1:63" x14ac:dyDescent="0.25">
      <c r="A1160" s="1"/>
      <c r="BK1160" s="3"/>
    </row>
    <row r="1161" spans="1:63" x14ac:dyDescent="0.25">
      <c r="A1161" s="1"/>
      <c r="BK1161" s="3"/>
    </row>
    <row r="1162" spans="1:63" x14ac:dyDescent="0.25">
      <c r="A1162" s="1"/>
      <c r="BK1162" s="3"/>
    </row>
    <row r="1163" spans="1:63" x14ac:dyDescent="0.25">
      <c r="A1163" s="1"/>
      <c r="BK1163" s="3"/>
    </row>
    <row r="1164" spans="1:63" x14ac:dyDescent="0.25">
      <c r="A1164" s="1"/>
      <c r="BK1164" s="3"/>
    </row>
    <row r="1165" spans="1:63" x14ac:dyDescent="0.25">
      <c r="A1165" s="1"/>
      <c r="BK1165" s="3"/>
    </row>
    <row r="1166" spans="1:63" x14ac:dyDescent="0.25">
      <c r="A1166" s="1"/>
      <c r="BK1166" s="3"/>
    </row>
    <row r="1167" spans="1:63" x14ac:dyDescent="0.25">
      <c r="A1167" s="1"/>
      <c r="BK1167" s="3"/>
    </row>
    <row r="1168" spans="1:63" x14ac:dyDescent="0.25">
      <c r="A1168" s="1"/>
      <c r="BK1168" s="3"/>
    </row>
    <row r="1169" spans="1:63" x14ac:dyDescent="0.25">
      <c r="A1169" s="1"/>
      <c r="BK1169" s="3"/>
    </row>
    <row r="1170" spans="1:63" x14ac:dyDescent="0.25">
      <c r="A1170" s="1"/>
      <c r="BK1170" s="3"/>
    </row>
    <row r="1171" spans="1:63" x14ac:dyDescent="0.25">
      <c r="A1171" s="1"/>
      <c r="BK1171" s="3"/>
    </row>
    <row r="1172" spans="1:63" x14ac:dyDescent="0.25">
      <c r="A1172" s="1"/>
      <c r="BK1172" s="3"/>
    </row>
    <row r="1173" spans="1:63" x14ac:dyDescent="0.25">
      <c r="A1173" s="1"/>
      <c r="BK1173" s="3"/>
    </row>
    <row r="1174" spans="1:63" x14ac:dyDescent="0.25">
      <c r="A1174" s="1"/>
      <c r="BK1174" s="3"/>
    </row>
    <row r="1175" spans="1:63" x14ac:dyDescent="0.25">
      <c r="A1175" s="1"/>
      <c r="BK1175" s="3"/>
    </row>
    <row r="1176" spans="1:63" x14ac:dyDescent="0.25">
      <c r="A1176" s="1"/>
      <c r="BK1176" s="3"/>
    </row>
    <row r="1177" spans="1:63" x14ac:dyDescent="0.25">
      <c r="A1177" s="1"/>
      <c r="BK1177" s="3"/>
    </row>
    <row r="1178" spans="1:63" x14ac:dyDescent="0.25">
      <c r="A1178" s="1"/>
      <c r="BK1178" s="3"/>
    </row>
    <row r="1179" spans="1:63" x14ac:dyDescent="0.25">
      <c r="A1179" s="1"/>
      <c r="BK1179" s="3"/>
    </row>
    <row r="1180" spans="1:63" x14ac:dyDescent="0.25">
      <c r="A1180" s="1"/>
      <c r="BK1180" s="3"/>
    </row>
    <row r="1181" spans="1:63" x14ac:dyDescent="0.25">
      <c r="A1181" s="1"/>
      <c r="BK1181" s="3"/>
    </row>
    <row r="1182" spans="1:63" x14ac:dyDescent="0.25">
      <c r="A1182" s="1"/>
      <c r="BK1182" s="3"/>
    </row>
    <row r="1183" spans="1:63" x14ac:dyDescent="0.25">
      <c r="A1183" s="1"/>
      <c r="BK1183" s="3"/>
    </row>
    <row r="1184" spans="1:63" x14ac:dyDescent="0.25">
      <c r="A1184" s="1"/>
      <c r="BK1184" s="3"/>
    </row>
    <row r="1185" spans="1:63" x14ac:dyDescent="0.25">
      <c r="A1185" s="1"/>
      <c r="BK1185" s="3"/>
    </row>
    <row r="1186" spans="1:63" x14ac:dyDescent="0.25">
      <c r="A1186" s="1"/>
      <c r="BK1186" s="3"/>
    </row>
    <row r="1187" spans="1:63" x14ac:dyDescent="0.25">
      <c r="A1187" s="1"/>
      <c r="BK1187" s="3"/>
    </row>
    <row r="1188" spans="1:63" x14ac:dyDescent="0.25">
      <c r="A1188" s="1"/>
      <c r="BK1188" s="3"/>
    </row>
    <row r="1189" spans="1:63" x14ac:dyDescent="0.25">
      <c r="A1189" s="1"/>
      <c r="BK1189" s="3"/>
    </row>
    <row r="1190" spans="1:63" x14ac:dyDescent="0.25">
      <c r="A1190" s="1"/>
      <c r="BK1190" s="3"/>
    </row>
    <row r="1191" spans="1:63" x14ac:dyDescent="0.25">
      <c r="A1191" s="1"/>
      <c r="BK1191" s="3"/>
    </row>
    <row r="1192" spans="1:63" x14ac:dyDescent="0.25">
      <c r="A1192" s="1"/>
      <c r="BK1192" s="3"/>
    </row>
    <row r="1193" spans="1:63" x14ac:dyDescent="0.25">
      <c r="A1193" s="1"/>
      <c r="BK1193" s="3"/>
    </row>
    <row r="1194" spans="1:63" x14ac:dyDescent="0.25">
      <c r="A1194" s="1"/>
      <c r="BK1194" s="3"/>
    </row>
    <row r="1195" spans="1:63" x14ac:dyDescent="0.25">
      <c r="A1195" s="1"/>
      <c r="BK1195" s="3"/>
    </row>
    <row r="1196" spans="1:63" x14ac:dyDescent="0.25">
      <c r="A1196" s="1"/>
      <c r="BK1196" s="3"/>
    </row>
    <row r="1197" spans="1:63" x14ac:dyDescent="0.25">
      <c r="A1197" s="1"/>
      <c r="BK1197" s="3"/>
    </row>
    <row r="1198" spans="1:63" x14ac:dyDescent="0.25">
      <c r="A1198" s="1"/>
      <c r="BK1198" s="3"/>
    </row>
    <row r="1199" spans="1:63" x14ac:dyDescent="0.25">
      <c r="A1199" s="1"/>
      <c r="BK1199" s="3"/>
    </row>
    <row r="1200" spans="1:63" x14ac:dyDescent="0.25">
      <c r="A1200" s="1"/>
      <c r="BK1200" s="3"/>
    </row>
    <row r="1201" spans="1:63" x14ac:dyDescent="0.25">
      <c r="A1201" s="1"/>
      <c r="BK1201" s="3"/>
    </row>
    <row r="1202" spans="1:63" x14ac:dyDescent="0.25">
      <c r="A1202" s="1"/>
      <c r="BK1202" s="3"/>
    </row>
    <row r="1203" spans="1:63" x14ac:dyDescent="0.25">
      <c r="A1203" s="1"/>
      <c r="BK1203" s="3"/>
    </row>
    <row r="1204" spans="1:63" x14ac:dyDescent="0.25">
      <c r="A1204" s="1"/>
      <c r="BK1204" s="3"/>
    </row>
    <row r="1205" spans="1:63" x14ac:dyDescent="0.25">
      <c r="A1205" s="1"/>
      <c r="BK1205" s="3"/>
    </row>
    <row r="1206" spans="1:63" x14ac:dyDescent="0.25">
      <c r="A1206" s="1"/>
      <c r="BK1206" s="3"/>
    </row>
    <row r="1207" spans="1:63" x14ac:dyDescent="0.25">
      <c r="A1207" s="1"/>
      <c r="BK1207" s="3"/>
    </row>
    <row r="1208" spans="1:63" x14ac:dyDescent="0.25">
      <c r="A1208" s="1"/>
      <c r="BK1208" s="3"/>
    </row>
    <row r="1209" spans="1:63" x14ac:dyDescent="0.25">
      <c r="A1209" s="1"/>
      <c r="BK1209" s="3"/>
    </row>
    <row r="1210" spans="1:63" x14ac:dyDescent="0.25">
      <c r="A1210" s="1"/>
      <c r="BK1210" s="3"/>
    </row>
    <row r="1211" spans="1:63" x14ac:dyDescent="0.25">
      <c r="A1211" s="1"/>
      <c r="BK1211" s="3"/>
    </row>
    <row r="1212" spans="1:63" x14ac:dyDescent="0.25">
      <c r="A1212" s="1"/>
      <c r="BK1212" s="3"/>
    </row>
    <row r="1213" spans="1:63" x14ac:dyDescent="0.25">
      <c r="A1213" s="1"/>
      <c r="BK1213" s="3"/>
    </row>
    <row r="1214" spans="1:63" x14ac:dyDescent="0.25">
      <c r="A1214" s="1"/>
      <c r="BK1214" s="3"/>
    </row>
    <row r="1215" spans="1:63" x14ac:dyDescent="0.25">
      <c r="A1215" s="1"/>
      <c r="BK1215" s="3"/>
    </row>
    <row r="1216" spans="1:63" x14ac:dyDescent="0.25">
      <c r="A1216" s="1"/>
      <c r="BK1216" s="3"/>
    </row>
    <row r="1217" spans="1:63" x14ac:dyDescent="0.25">
      <c r="A1217" s="1"/>
      <c r="BK1217" s="3"/>
    </row>
    <row r="1218" spans="1:63" x14ac:dyDescent="0.25">
      <c r="A1218" s="1"/>
      <c r="BK1218" s="3"/>
    </row>
    <row r="1219" spans="1:63" x14ac:dyDescent="0.25">
      <c r="A1219" s="1"/>
      <c r="BK1219" s="3"/>
    </row>
    <row r="1220" spans="1:63" x14ac:dyDescent="0.25">
      <c r="A1220" s="1"/>
      <c r="BK1220" s="3"/>
    </row>
    <row r="1221" spans="1:63" x14ac:dyDescent="0.25">
      <c r="A1221" s="1"/>
      <c r="BK1221" s="3"/>
    </row>
    <row r="1222" spans="1:63" x14ac:dyDescent="0.25">
      <c r="A1222" s="1"/>
      <c r="BK1222" s="3"/>
    </row>
    <row r="1223" spans="1:63" x14ac:dyDescent="0.25">
      <c r="A1223" s="1"/>
      <c r="BK1223" s="3"/>
    </row>
    <row r="1224" spans="1:63" x14ac:dyDescent="0.25">
      <c r="A1224" s="1"/>
      <c r="BK1224" s="3"/>
    </row>
    <row r="1225" spans="1:63" x14ac:dyDescent="0.25">
      <c r="A1225" s="1"/>
      <c r="BK1225" s="3"/>
    </row>
    <row r="1226" spans="1:63" x14ac:dyDescent="0.25">
      <c r="A1226" s="1"/>
      <c r="BK1226" s="3"/>
    </row>
    <row r="1227" spans="1:63" x14ac:dyDescent="0.25">
      <c r="A1227" s="1"/>
      <c r="BK1227" s="3"/>
    </row>
    <row r="1228" spans="1:63" x14ac:dyDescent="0.25">
      <c r="A1228" s="1"/>
      <c r="BK1228" s="3"/>
    </row>
    <row r="1229" spans="1:63" x14ac:dyDescent="0.25">
      <c r="A1229" s="1"/>
      <c r="BK1229" s="3"/>
    </row>
    <row r="1230" spans="1:63" x14ac:dyDescent="0.25">
      <c r="A1230" s="1"/>
      <c r="BK1230" s="3"/>
    </row>
    <row r="1231" spans="1:63" x14ac:dyDescent="0.25">
      <c r="A1231" s="1"/>
      <c r="BK1231" s="3"/>
    </row>
    <row r="1232" spans="1:63" x14ac:dyDescent="0.25">
      <c r="A1232" s="1"/>
      <c r="BK1232" s="3"/>
    </row>
    <row r="1233" spans="1:63" x14ac:dyDescent="0.25">
      <c r="A1233" s="1"/>
      <c r="BK1233" s="3"/>
    </row>
    <row r="1234" spans="1:63" x14ac:dyDescent="0.25">
      <c r="A1234" s="1"/>
      <c r="BK1234" s="3"/>
    </row>
    <row r="1235" spans="1:63" x14ac:dyDescent="0.25">
      <c r="A1235" s="1"/>
      <c r="BK1235" s="3"/>
    </row>
    <row r="1236" spans="1:63" x14ac:dyDescent="0.25">
      <c r="A1236" s="1"/>
      <c r="BK1236" s="3"/>
    </row>
    <row r="1237" spans="1:63" x14ac:dyDescent="0.25">
      <c r="A1237" s="1"/>
      <c r="BK1237" s="3"/>
    </row>
    <row r="1238" spans="1:63" x14ac:dyDescent="0.25">
      <c r="A1238" s="1"/>
      <c r="BK1238" s="3"/>
    </row>
    <row r="1239" spans="1:63" x14ac:dyDescent="0.25">
      <c r="A1239" s="1"/>
      <c r="BK1239" s="3"/>
    </row>
    <row r="1240" spans="1:63" x14ac:dyDescent="0.25">
      <c r="A1240" s="1"/>
      <c r="BK1240" s="3"/>
    </row>
    <row r="1241" spans="1:63" x14ac:dyDescent="0.25">
      <c r="A1241" s="1"/>
      <c r="BK1241" s="3"/>
    </row>
    <row r="1242" spans="1:63" x14ac:dyDescent="0.25">
      <c r="A1242" s="1"/>
      <c r="BK1242" s="3"/>
    </row>
    <row r="1243" spans="1:63" x14ac:dyDescent="0.25">
      <c r="A1243" s="1"/>
      <c r="BK1243" s="3"/>
    </row>
    <row r="1244" spans="1:63" x14ac:dyDescent="0.25">
      <c r="A1244" s="1"/>
      <c r="BK1244" s="3"/>
    </row>
    <row r="1245" spans="1:63" x14ac:dyDescent="0.25">
      <c r="A1245" s="1"/>
      <c r="BK1245" s="3"/>
    </row>
    <row r="1246" spans="1:63" x14ac:dyDescent="0.25">
      <c r="A1246" s="1"/>
      <c r="BK1246" s="3"/>
    </row>
    <row r="1247" spans="1:63" x14ac:dyDescent="0.25">
      <c r="A1247" s="1"/>
      <c r="BK1247" s="3"/>
    </row>
    <row r="1248" spans="1:63" x14ac:dyDescent="0.25">
      <c r="A1248" s="1"/>
      <c r="BK1248" s="3"/>
    </row>
    <row r="1249" spans="1:63" x14ac:dyDescent="0.25">
      <c r="A1249" s="1"/>
      <c r="BK1249" s="3"/>
    </row>
    <row r="1250" spans="1:63" x14ac:dyDescent="0.25">
      <c r="A1250" s="1"/>
      <c r="BK1250" s="3"/>
    </row>
    <row r="1251" spans="1:63" x14ac:dyDescent="0.25">
      <c r="A1251" s="1"/>
      <c r="BK1251" s="3"/>
    </row>
    <row r="1252" spans="1:63" x14ac:dyDescent="0.25">
      <c r="A1252" s="1"/>
      <c r="BK1252" s="3"/>
    </row>
    <row r="1253" spans="1:63" x14ac:dyDescent="0.25">
      <c r="A1253" s="1"/>
      <c r="BK1253" s="3"/>
    </row>
    <row r="1254" spans="1:63" x14ac:dyDescent="0.25">
      <c r="A1254" s="1"/>
      <c r="BK1254" s="3"/>
    </row>
    <row r="1255" spans="1:63" x14ac:dyDescent="0.25">
      <c r="A1255" s="1"/>
      <c r="BK1255" s="3"/>
    </row>
    <row r="1256" spans="1:63" x14ac:dyDescent="0.25">
      <c r="A1256" s="1"/>
      <c r="BK1256" s="3"/>
    </row>
    <row r="1257" spans="1:63" x14ac:dyDescent="0.25">
      <c r="A1257" s="1"/>
      <c r="BK1257" s="3"/>
    </row>
    <row r="1258" spans="1:63" x14ac:dyDescent="0.25">
      <c r="A1258" s="1"/>
      <c r="BK1258" s="3"/>
    </row>
    <row r="1259" spans="1:63" x14ac:dyDescent="0.25">
      <c r="A1259" s="1"/>
      <c r="BK1259" s="3"/>
    </row>
    <row r="1260" spans="1:63" x14ac:dyDescent="0.25">
      <c r="A1260" s="1"/>
      <c r="BK1260" s="3"/>
    </row>
    <row r="1261" spans="1:63" x14ac:dyDescent="0.25">
      <c r="A1261" s="1"/>
      <c r="BK1261" s="3"/>
    </row>
    <row r="1262" spans="1:63" x14ac:dyDescent="0.25">
      <c r="A1262" s="1"/>
      <c r="BK1262" s="3"/>
    </row>
    <row r="1263" spans="1:63" x14ac:dyDescent="0.25">
      <c r="A1263" s="1"/>
      <c r="BK1263" s="3"/>
    </row>
    <row r="1264" spans="1:63" x14ac:dyDescent="0.25">
      <c r="A1264" s="1"/>
      <c r="BK1264" s="3"/>
    </row>
    <row r="1265" spans="1:63" x14ac:dyDescent="0.25">
      <c r="A1265" s="1"/>
      <c r="BK1265" s="3"/>
    </row>
    <row r="1266" spans="1:63" x14ac:dyDescent="0.25">
      <c r="A1266" s="1"/>
      <c r="BK1266" s="3"/>
    </row>
    <row r="1267" spans="1:63" x14ac:dyDescent="0.25">
      <c r="A1267" s="1"/>
      <c r="BK1267" s="3"/>
    </row>
    <row r="1268" spans="1:63" x14ac:dyDescent="0.25">
      <c r="A1268" s="1"/>
      <c r="BK1268" s="3"/>
    </row>
    <row r="1269" spans="1:63" x14ac:dyDescent="0.25">
      <c r="A1269" s="1"/>
      <c r="BK1269" s="3"/>
    </row>
    <row r="1270" spans="1:63" x14ac:dyDescent="0.25">
      <c r="A1270" s="1"/>
      <c r="BK1270" s="3"/>
    </row>
    <row r="1271" spans="1:63" x14ac:dyDescent="0.25">
      <c r="A1271" s="1"/>
      <c r="BK1271" s="3"/>
    </row>
    <row r="1272" spans="1:63" x14ac:dyDescent="0.25">
      <c r="A1272" s="1"/>
      <c r="BK1272" s="3"/>
    </row>
    <row r="1273" spans="1:63" x14ac:dyDescent="0.25">
      <c r="A1273" s="1"/>
      <c r="BK1273" s="3"/>
    </row>
    <row r="1274" spans="1:63" x14ac:dyDescent="0.25">
      <c r="A1274" s="1"/>
      <c r="BK1274" s="3"/>
    </row>
    <row r="1275" spans="1:63" x14ac:dyDescent="0.25">
      <c r="A1275" s="1"/>
      <c r="BK1275" s="3"/>
    </row>
    <row r="1276" spans="1:63" x14ac:dyDescent="0.25">
      <c r="A1276" s="1"/>
      <c r="BK1276" s="3"/>
    </row>
    <row r="1277" spans="1:63" x14ac:dyDescent="0.25">
      <c r="A1277" s="1"/>
      <c r="BK1277" s="3"/>
    </row>
    <row r="1278" spans="1:63" x14ac:dyDescent="0.25">
      <c r="A1278" s="1"/>
      <c r="BK1278" s="3"/>
    </row>
    <row r="1279" spans="1:63" x14ac:dyDescent="0.25">
      <c r="A1279" s="1"/>
      <c r="BK1279" s="3"/>
    </row>
    <row r="1280" spans="1:63" x14ac:dyDescent="0.25">
      <c r="A1280" s="1"/>
      <c r="BK1280" s="3"/>
    </row>
    <row r="1281" spans="1:63" x14ac:dyDescent="0.25">
      <c r="A1281" s="1"/>
      <c r="BK1281" s="3"/>
    </row>
    <row r="1282" spans="1:63" x14ac:dyDescent="0.25">
      <c r="A1282" s="1"/>
      <c r="BK1282" s="3"/>
    </row>
    <row r="1283" spans="1:63" x14ac:dyDescent="0.25">
      <c r="A1283" s="1"/>
      <c r="BK1283" s="3"/>
    </row>
    <row r="1284" spans="1:63" x14ac:dyDescent="0.25">
      <c r="A1284" s="1"/>
      <c r="BK1284" s="3"/>
    </row>
    <row r="1285" spans="1:63" x14ac:dyDescent="0.25">
      <c r="A1285" s="1"/>
      <c r="BK1285" s="3"/>
    </row>
    <row r="1286" spans="1:63" x14ac:dyDescent="0.25">
      <c r="A1286" s="1"/>
      <c r="BK1286" s="3"/>
    </row>
    <row r="1287" spans="1:63" x14ac:dyDescent="0.25">
      <c r="A1287" s="1"/>
      <c r="BK1287" s="3"/>
    </row>
    <row r="1288" spans="1:63" x14ac:dyDescent="0.25">
      <c r="A1288" s="1"/>
      <c r="BK1288" s="3"/>
    </row>
    <row r="1289" spans="1:63" x14ac:dyDescent="0.25">
      <c r="A1289" s="1"/>
      <c r="BK1289" s="3"/>
    </row>
    <row r="1290" spans="1:63" x14ac:dyDescent="0.25">
      <c r="A1290" s="1"/>
      <c r="BK1290" s="3"/>
    </row>
    <row r="1291" spans="1:63" x14ac:dyDescent="0.25">
      <c r="A1291" s="1"/>
      <c r="BK1291" s="3"/>
    </row>
    <row r="1292" spans="1:63" x14ac:dyDescent="0.25">
      <c r="A1292" s="1"/>
      <c r="BK1292" s="3"/>
    </row>
    <row r="1293" spans="1:63" x14ac:dyDescent="0.25">
      <c r="A1293" s="1"/>
      <c r="BK1293" s="3"/>
    </row>
    <row r="1294" spans="1:63" x14ac:dyDescent="0.25">
      <c r="A1294" s="1"/>
      <c r="BK1294" s="3"/>
    </row>
    <row r="1295" spans="1:63" x14ac:dyDescent="0.25">
      <c r="A1295" s="1"/>
      <c r="BK1295" s="3"/>
    </row>
    <row r="1296" spans="1:63" x14ac:dyDescent="0.25">
      <c r="A1296" s="1"/>
      <c r="BK1296" s="3"/>
    </row>
    <row r="1297" spans="1:63" x14ac:dyDescent="0.25">
      <c r="A1297" s="1"/>
      <c r="BK1297" s="3"/>
    </row>
    <row r="1298" spans="1:63" x14ac:dyDescent="0.25">
      <c r="A1298" s="1"/>
      <c r="BK1298" s="3"/>
    </row>
    <row r="1299" spans="1:63" x14ac:dyDescent="0.25">
      <c r="A1299" s="1"/>
      <c r="BK1299" s="3"/>
    </row>
    <row r="1300" spans="1:63" x14ac:dyDescent="0.25">
      <c r="A1300" s="1"/>
      <c r="BK1300" s="3"/>
    </row>
    <row r="1301" spans="1:63" x14ac:dyDescent="0.25">
      <c r="A1301" s="1"/>
      <c r="BK1301" s="3"/>
    </row>
    <row r="1302" spans="1:63" x14ac:dyDescent="0.25">
      <c r="A1302" s="1"/>
      <c r="BK1302" s="3"/>
    </row>
    <row r="1303" spans="1:63" x14ac:dyDescent="0.25">
      <c r="A1303" s="1"/>
      <c r="BK1303" s="3"/>
    </row>
    <row r="1304" spans="1:63" x14ac:dyDescent="0.25">
      <c r="A1304" s="1"/>
      <c r="BK1304" s="3"/>
    </row>
    <row r="1305" spans="1:63" x14ac:dyDescent="0.25">
      <c r="A1305" s="1"/>
      <c r="BK1305" s="3"/>
    </row>
    <row r="1306" spans="1:63" x14ac:dyDescent="0.25">
      <c r="A1306" s="1"/>
      <c r="BK1306" s="3"/>
    </row>
    <row r="1307" spans="1:63" x14ac:dyDescent="0.25">
      <c r="A1307" s="1"/>
      <c r="BK1307" s="3"/>
    </row>
    <row r="1308" spans="1:63" x14ac:dyDescent="0.25">
      <c r="A1308" s="1"/>
      <c r="BK1308" s="3"/>
    </row>
    <row r="1309" spans="1:63" x14ac:dyDescent="0.25">
      <c r="A1309" s="1"/>
      <c r="BK1309" s="3"/>
    </row>
    <row r="1310" spans="1:63" x14ac:dyDescent="0.25">
      <c r="A1310" s="1"/>
      <c r="BK1310" s="3"/>
    </row>
    <row r="1311" spans="1:63" x14ac:dyDescent="0.25">
      <c r="A1311" s="1"/>
      <c r="BK1311" s="3"/>
    </row>
    <row r="1312" spans="1:63" x14ac:dyDescent="0.25">
      <c r="A1312" s="1"/>
      <c r="BK1312" s="3"/>
    </row>
    <row r="1313" spans="1:63" x14ac:dyDescent="0.25">
      <c r="A1313" s="1"/>
      <c r="BK1313" s="3"/>
    </row>
    <row r="1314" spans="1:63" x14ac:dyDescent="0.25">
      <c r="A1314" s="1"/>
      <c r="BK1314" s="3"/>
    </row>
    <row r="1315" spans="1:63" x14ac:dyDescent="0.25">
      <c r="A1315" s="1"/>
      <c r="BK1315" s="3"/>
    </row>
    <row r="1316" spans="1:63" x14ac:dyDescent="0.25">
      <c r="A1316" s="1"/>
      <c r="BK1316" s="3"/>
    </row>
    <row r="1317" spans="1:63" x14ac:dyDescent="0.25">
      <c r="A1317" s="1"/>
      <c r="BK1317" s="3"/>
    </row>
    <row r="1318" spans="1:63" x14ac:dyDescent="0.25">
      <c r="A1318" s="1"/>
      <c r="BK1318" s="3"/>
    </row>
    <row r="1319" spans="1:63" x14ac:dyDescent="0.25">
      <c r="A1319" s="1"/>
      <c r="BK1319" s="3"/>
    </row>
    <row r="1320" spans="1:63" x14ac:dyDescent="0.25">
      <c r="A1320" s="1"/>
      <c r="BK1320" s="3"/>
    </row>
    <row r="1321" spans="1:63" x14ac:dyDescent="0.25">
      <c r="A1321" s="1"/>
      <c r="BK1321" s="3"/>
    </row>
    <row r="1322" spans="1:63" x14ac:dyDescent="0.25">
      <c r="A1322" s="1"/>
      <c r="BK1322" s="3"/>
    </row>
    <row r="1323" spans="1:63" x14ac:dyDescent="0.25">
      <c r="A1323" s="1"/>
      <c r="BK1323" s="3"/>
    </row>
    <row r="1324" spans="1:63" x14ac:dyDescent="0.25">
      <c r="A1324" s="1"/>
      <c r="BK1324" s="3"/>
    </row>
    <row r="1325" spans="1:63" x14ac:dyDescent="0.25">
      <c r="A1325" s="1"/>
      <c r="BK1325" s="3"/>
    </row>
    <row r="1326" spans="1:63" x14ac:dyDescent="0.25">
      <c r="A1326" s="1"/>
      <c r="BK1326" s="3"/>
    </row>
    <row r="1327" spans="1:63" x14ac:dyDescent="0.25">
      <c r="A1327" s="1"/>
      <c r="BK1327" s="3"/>
    </row>
    <row r="1328" spans="1:63" x14ac:dyDescent="0.25">
      <c r="A1328" s="1"/>
      <c r="BK1328" s="3"/>
    </row>
    <row r="1329" spans="1:63" x14ac:dyDescent="0.25">
      <c r="A1329" s="1"/>
      <c r="BK1329" s="3"/>
    </row>
    <row r="1330" spans="1:63" x14ac:dyDescent="0.25">
      <c r="A1330" s="1"/>
      <c r="BK1330" s="3"/>
    </row>
    <row r="1331" spans="1:63" x14ac:dyDescent="0.25">
      <c r="A1331" s="1"/>
      <c r="BK1331" s="3"/>
    </row>
    <row r="1332" spans="1:63" x14ac:dyDescent="0.25">
      <c r="A1332" s="1"/>
      <c r="BK1332" s="3"/>
    </row>
    <row r="1333" spans="1:63" x14ac:dyDescent="0.25">
      <c r="A1333" s="1"/>
      <c r="BK1333" s="3"/>
    </row>
    <row r="1334" spans="1:63" x14ac:dyDescent="0.25">
      <c r="A1334" s="1"/>
      <c r="BK1334" s="3"/>
    </row>
    <row r="1335" spans="1:63" x14ac:dyDescent="0.25">
      <c r="A1335" s="1"/>
      <c r="BK1335" s="3"/>
    </row>
    <row r="1336" spans="1:63" x14ac:dyDescent="0.25">
      <c r="A1336" s="1"/>
      <c r="BK1336" s="3"/>
    </row>
    <row r="1337" spans="1:63" x14ac:dyDescent="0.25">
      <c r="A1337" s="1"/>
      <c r="BK1337" s="3"/>
    </row>
    <row r="1338" spans="1:63" x14ac:dyDescent="0.25">
      <c r="A1338" s="1"/>
      <c r="BK1338" s="3"/>
    </row>
    <row r="1339" spans="1:63" x14ac:dyDescent="0.25">
      <c r="A1339" s="1"/>
      <c r="BK1339" s="3"/>
    </row>
    <row r="1340" spans="1:63" x14ac:dyDescent="0.25">
      <c r="A1340" s="1"/>
      <c r="BK1340" s="3"/>
    </row>
    <row r="1341" spans="1:63" x14ac:dyDescent="0.25">
      <c r="A1341" s="1"/>
      <c r="BK1341" s="3"/>
    </row>
    <row r="1342" spans="1:63" x14ac:dyDescent="0.25">
      <c r="A1342" s="1"/>
      <c r="BK1342" s="3"/>
    </row>
    <row r="1343" spans="1:63" x14ac:dyDescent="0.25">
      <c r="A1343" s="1"/>
      <c r="BK1343" s="3"/>
    </row>
    <row r="1344" spans="1:63" x14ac:dyDescent="0.25">
      <c r="A1344" s="1"/>
      <c r="BK1344" s="3"/>
    </row>
    <row r="1345" spans="1:63" x14ac:dyDescent="0.25">
      <c r="A1345" s="1"/>
      <c r="BK1345" s="3"/>
    </row>
    <row r="1346" spans="1:63" x14ac:dyDescent="0.25">
      <c r="A1346" s="1"/>
      <c r="BK1346" s="3"/>
    </row>
    <row r="1347" spans="1:63" x14ac:dyDescent="0.25">
      <c r="A1347" s="1"/>
      <c r="BK1347" s="3"/>
    </row>
    <row r="1348" spans="1:63" x14ac:dyDescent="0.25">
      <c r="A1348" s="1"/>
      <c r="BK1348" s="3"/>
    </row>
    <row r="1349" spans="1:63" x14ac:dyDescent="0.25">
      <c r="A1349" s="1"/>
      <c r="BK1349" s="3"/>
    </row>
    <row r="1350" spans="1:63" x14ac:dyDescent="0.25">
      <c r="A1350" s="1"/>
      <c r="BK1350" s="3"/>
    </row>
    <row r="1351" spans="1:63" x14ac:dyDescent="0.25">
      <c r="A1351" s="1"/>
      <c r="BK1351" s="3"/>
    </row>
    <row r="1352" spans="1:63" x14ac:dyDescent="0.25">
      <c r="A1352" s="1"/>
      <c r="BK1352" s="3"/>
    </row>
    <row r="1353" spans="1:63" x14ac:dyDescent="0.25">
      <c r="A1353" s="1"/>
      <c r="BK1353" s="3"/>
    </row>
    <row r="1354" spans="1:63" x14ac:dyDescent="0.25">
      <c r="A1354" s="1"/>
      <c r="BK1354" s="3"/>
    </row>
    <row r="1355" spans="1:63" x14ac:dyDescent="0.25">
      <c r="A1355" s="1"/>
      <c r="BK1355" s="3"/>
    </row>
    <row r="1356" spans="1:63" x14ac:dyDescent="0.25">
      <c r="A1356" s="1"/>
      <c r="BK1356" s="3"/>
    </row>
    <row r="1357" spans="1:63" x14ac:dyDescent="0.25">
      <c r="A1357" s="1"/>
      <c r="BK1357" s="3"/>
    </row>
    <row r="1358" spans="1:63" x14ac:dyDescent="0.25">
      <c r="A1358" s="1"/>
      <c r="BK1358" s="3"/>
    </row>
    <row r="1359" spans="1:63" x14ac:dyDescent="0.25">
      <c r="A1359" s="1"/>
      <c r="BK1359" s="3"/>
    </row>
    <row r="1360" spans="1:63" x14ac:dyDescent="0.25">
      <c r="A1360" s="1"/>
      <c r="BK1360" s="3"/>
    </row>
    <row r="1361" spans="1:63" x14ac:dyDescent="0.25">
      <c r="A1361" s="1"/>
      <c r="BK1361" s="3"/>
    </row>
    <row r="1362" spans="1:63" x14ac:dyDescent="0.25">
      <c r="A1362" s="1"/>
      <c r="BK1362" s="3"/>
    </row>
    <row r="1363" spans="1:63" x14ac:dyDescent="0.25">
      <c r="A1363" s="1"/>
      <c r="BK1363" s="3"/>
    </row>
    <row r="1364" spans="1:63" x14ac:dyDescent="0.25">
      <c r="A1364" s="1"/>
      <c r="BK1364" s="3"/>
    </row>
    <row r="1365" spans="1:63" x14ac:dyDescent="0.25">
      <c r="A1365" s="1"/>
      <c r="BK1365" s="3"/>
    </row>
    <row r="1366" spans="1:63" x14ac:dyDescent="0.25">
      <c r="A1366" s="1"/>
      <c r="BK1366" s="3"/>
    </row>
    <row r="1367" spans="1:63" x14ac:dyDescent="0.25">
      <c r="A1367" s="1"/>
      <c r="BK1367" s="3"/>
    </row>
    <row r="1368" spans="1:63" x14ac:dyDescent="0.25">
      <c r="A1368" s="1"/>
      <c r="BK1368" s="3"/>
    </row>
    <row r="1369" spans="1:63" x14ac:dyDescent="0.25">
      <c r="A1369" s="1"/>
      <c r="BK1369" s="3"/>
    </row>
    <row r="1370" spans="1:63" x14ac:dyDescent="0.25">
      <c r="A1370" s="1"/>
      <c r="BK1370" s="3"/>
    </row>
    <row r="1371" spans="1:63" x14ac:dyDescent="0.25">
      <c r="A1371" s="1"/>
      <c r="BK1371" s="3"/>
    </row>
    <row r="1372" spans="1:63" x14ac:dyDescent="0.25">
      <c r="A1372" s="1"/>
      <c r="BK1372" s="3"/>
    </row>
    <row r="1373" spans="1:63" x14ac:dyDescent="0.25">
      <c r="A1373" s="1"/>
      <c r="BK1373" s="3"/>
    </row>
    <row r="1374" spans="1:63" x14ac:dyDescent="0.25">
      <c r="A1374" s="1"/>
      <c r="BK1374" s="3"/>
    </row>
    <row r="1375" spans="1:63" x14ac:dyDescent="0.25">
      <c r="A1375" s="1"/>
      <c r="BK1375" s="3"/>
    </row>
    <row r="1376" spans="1:63" x14ac:dyDescent="0.25">
      <c r="A1376" s="1"/>
      <c r="BK1376" s="3"/>
    </row>
    <row r="1377" spans="1:63" x14ac:dyDescent="0.25">
      <c r="A1377" s="1"/>
      <c r="BK1377" s="3"/>
    </row>
    <row r="1378" spans="1:63" x14ac:dyDescent="0.25">
      <c r="A1378" s="1"/>
      <c r="BK1378" s="3"/>
    </row>
    <row r="1379" spans="1:63" x14ac:dyDescent="0.25">
      <c r="A1379" s="1"/>
      <c r="BK1379" s="3"/>
    </row>
    <row r="1380" spans="1:63" x14ac:dyDescent="0.25">
      <c r="A1380" s="1"/>
      <c r="BK1380" s="3"/>
    </row>
    <row r="1381" spans="1:63" x14ac:dyDescent="0.25">
      <c r="A1381" s="1"/>
      <c r="BK1381" s="3"/>
    </row>
    <row r="1382" spans="1:63" x14ac:dyDescent="0.25">
      <c r="A1382" s="1"/>
      <c r="BK1382" s="3"/>
    </row>
    <row r="1383" spans="1:63" x14ac:dyDescent="0.25">
      <c r="A1383" s="1"/>
      <c r="BK1383" s="3"/>
    </row>
    <row r="1384" spans="1:63" x14ac:dyDescent="0.25">
      <c r="A1384" s="1"/>
      <c r="BK1384" s="3"/>
    </row>
    <row r="1385" spans="1:63" x14ac:dyDescent="0.25">
      <c r="A1385" s="1"/>
      <c r="BK1385" s="3"/>
    </row>
    <row r="1386" spans="1:63" x14ac:dyDescent="0.25">
      <c r="A1386" s="1"/>
      <c r="BK1386" s="3"/>
    </row>
    <row r="1387" spans="1:63" x14ac:dyDescent="0.25">
      <c r="A1387" s="1"/>
      <c r="BK1387" s="3"/>
    </row>
    <row r="1388" spans="1:63" x14ac:dyDescent="0.25">
      <c r="A1388" s="1"/>
      <c r="BK1388" s="3"/>
    </row>
    <row r="1389" spans="1:63" x14ac:dyDescent="0.25">
      <c r="A1389" s="1"/>
      <c r="BK1389" s="3"/>
    </row>
    <row r="1390" spans="1:63" x14ac:dyDescent="0.25">
      <c r="A1390" s="1"/>
      <c r="BK1390" s="3"/>
    </row>
    <row r="1391" spans="1:63" x14ac:dyDescent="0.25">
      <c r="A1391" s="1"/>
      <c r="BK1391" s="3"/>
    </row>
    <row r="1392" spans="1:63" x14ac:dyDescent="0.25">
      <c r="A1392" s="1"/>
      <c r="BK1392" s="3"/>
    </row>
    <row r="1393" spans="1:63" x14ac:dyDescent="0.25">
      <c r="A1393" s="1"/>
      <c r="BK1393" s="3"/>
    </row>
    <row r="1394" spans="1:63" x14ac:dyDescent="0.25">
      <c r="A1394" s="1"/>
      <c r="BK1394" s="3"/>
    </row>
    <row r="1395" spans="1:63" x14ac:dyDescent="0.25">
      <c r="A1395" s="1"/>
      <c r="BK1395" s="3"/>
    </row>
    <row r="1396" spans="1:63" x14ac:dyDescent="0.25">
      <c r="A1396" s="1"/>
      <c r="BK1396" s="3"/>
    </row>
    <row r="1397" spans="1:63" x14ac:dyDescent="0.25">
      <c r="A1397" s="1"/>
      <c r="BK1397" s="3"/>
    </row>
    <row r="1398" spans="1:63" x14ac:dyDescent="0.25">
      <c r="A1398" s="1"/>
      <c r="BK1398" s="3"/>
    </row>
    <row r="1399" spans="1:63" x14ac:dyDescent="0.25">
      <c r="A1399" s="1"/>
      <c r="BK1399" s="3"/>
    </row>
    <row r="1400" spans="1:63" x14ac:dyDescent="0.25">
      <c r="A1400" s="1"/>
      <c r="BK1400" s="3"/>
    </row>
    <row r="1401" spans="1:63" x14ac:dyDescent="0.25">
      <c r="A1401" s="1"/>
      <c r="BK1401" s="3"/>
    </row>
    <row r="1402" spans="1:63" x14ac:dyDescent="0.25">
      <c r="A1402" s="1"/>
      <c r="BK1402" s="3"/>
    </row>
    <row r="1403" spans="1:63" x14ac:dyDescent="0.25">
      <c r="A1403" s="1"/>
      <c r="BK1403" s="3"/>
    </row>
    <row r="1404" spans="1:63" x14ac:dyDescent="0.25">
      <c r="A1404" s="1"/>
      <c r="BK1404" s="3"/>
    </row>
    <row r="1405" spans="1:63" x14ac:dyDescent="0.25">
      <c r="A1405" s="1"/>
      <c r="BK1405" s="3"/>
    </row>
    <row r="1406" spans="1:63" x14ac:dyDescent="0.25">
      <c r="A1406" s="1"/>
      <c r="BK1406" s="3"/>
    </row>
    <row r="1407" spans="1:63" x14ac:dyDescent="0.25">
      <c r="A1407" s="1"/>
      <c r="BK1407" s="3"/>
    </row>
    <row r="1408" spans="1:63" x14ac:dyDescent="0.25">
      <c r="A1408" s="1"/>
      <c r="BK1408" s="3"/>
    </row>
    <row r="1409" spans="1:63" x14ac:dyDescent="0.25">
      <c r="A1409" s="1"/>
      <c r="BK1409" s="3"/>
    </row>
    <row r="1410" spans="1:63" x14ac:dyDescent="0.25">
      <c r="A1410" s="1"/>
      <c r="BK1410" s="3"/>
    </row>
    <row r="1411" spans="1:63" x14ac:dyDescent="0.25">
      <c r="A1411" s="1"/>
      <c r="BK1411" s="3"/>
    </row>
    <row r="1412" spans="1:63" x14ac:dyDescent="0.25">
      <c r="A1412" s="1"/>
      <c r="BK1412" s="3"/>
    </row>
    <row r="1413" spans="1:63" x14ac:dyDescent="0.25">
      <c r="A1413" s="1"/>
      <c r="BK1413" s="3"/>
    </row>
    <row r="1414" spans="1:63" x14ac:dyDescent="0.25">
      <c r="A1414" s="1"/>
      <c r="BK1414" s="3"/>
    </row>
    <row r="1415" spans="1:63" x14ac:dyDescent="0.25">
      <c r="A1415" s="1"/>
      <c r="BK1415" s="3"/>
    </row>
    <row r="1416" spans="1:63" x14ac:dyDescent="0.25">
      <c r="A1416" s="1"/>
      <c r="BK1416" s="3"/>
    </row>
    <row r="1417" spans="1:63" x14ac:dyDescent="0.25">
      <c r="A1417" s="1"/>
      <c r="BK1417" s="3"/>
    </row>
    <row r="1418" spans="1:63" x14ac:dyDescent="0.25">
      <c r="A1418" s="1"/>
      <c r="BK1418" s="3"/>
    </row>
    <row r="1419" spans="1:63" x14ac:dyDescent="0.25">
      <c r="A1419" s="1"/>
      <c r="BK1419" s="3"/>
    </row>
    <row r="1420" spans="1:63" x14ac:dyDescent="0.25">
      <c r="A1420" s="1"/>
      <c r="BK1420" s="3"/>
    </row>
    <row r="1421" spans="1:63" x14ac:dyDescent="0.25">
      <c r="A1421" s="1"/>
      <c r="BK1421" s="3"/>
    </row>
    <row r="1422" spans="1:63" x14ac:dyDescent="0.25">
      <c r="A1422" s="1"/>
      <c r="BK1422" s="3"/>
    </row>
    <row r="1423" spans="1:63" x14ac:dyDescent="0.25">
      <c r="A1423" s="1"/>
      <c r="BK1423" s="3"/>
    </row>
    <row r="1424" spans="1:63" x14ac:dyDescent="0.25">
      <c r="A1424" s="1"/>
      <c r="BK1424" s="3"/>
    </row>
    <row r="1425" spans="1:63" x14ac:dyDescent="0.25">
      <c r="A1425" s="1"/>
      <c r="BK1425" s="3"/>
    </row>
    <row r="1426" spans="1:63" x14ac:dyDescent="0.25">
      <c r="A1426" s="1"/>
      <c r="BK1426" s="3"/>
    </row>
    <row r="1427" spans="1:63" x14ac:dyDescent="0.25">
      <c r="A1427" s="1"/>
      <c r="BK1427" s="3"/>
    </row>
    <row r="1428" spans="1:63" x14ac:dyDescent="0.25">
      <c r="A1428" s="1"/>
      <c r="BK1428" s="3"/>
    </row>
    <row r="1429" spans="1:63" x14ac:dyDescent="0.25">
      <c r="A1429" s="1"/>
      <c r="BK1429" s="3"/>
    </row>
    <row r="1430" spans="1:63" x14ac:dyDescent="0.25">
      <c r="A1430" s="1"/>
      <c r="BK1430" s="3"/>
    </row>
    <row r="1431" spans="1:63" x14ac:dyDescent="0.25">
      <c r="A1431" s="1"/>
      <c r="BK1431" s="3"/>
    </row>
    <row r="1432" spans="1:63" x14ac:dyDescent="0.25">
      <c r="A1432" s="1"/>
      <c r="BK1432" s="3"/>
    </row>
    <row r="1433" spans="1:63" x14ac:dyDescent="0.25">
      <c r="A1433" s="1"/>
      <c r="BK1433" s="3"/>
    </row>
    <row r="1434" spans="1:63" x14ac:dyDescent="0.25">
      <c r="A1434" s="1"/>
      <c r="BK1434" s="3"/>
    </row>
    <row r="1435" spans="1:63" x14ac:dyDescent="0.25">
      <c r="A1435" s="1"/>
      <c r="BK1435" s="3"/>
    </row>
    <row r="1436" spans="1:63" x14ac:dyDescent="0.25">
      <c r="A1436" s="1"/>
      <c r="BK1436" s="3"/>
    </row>
    <row r="1437" spans="1:63" x14ac:dyDescent="0.25">
      <c r="A1437" s="1"/>
      <c r="BK1437" s="3"/>
    </row>
    <row r="1438" spans="1:63" x14ac:dyDescent="0.25">
      <c r="A1438" s="1"/>
      <c r="BK1438" s="3"/>
    </row>
    <row r="1439" spans="1:63" x14ac:dyDescent="0.25">
      <c r="A1439" s="1"/>
      <c r="BK1439" s="3"/>
    </row>
    <row r="1440" spans="1:63" x14ac:dyDescent="0.25">
      <c r="A1440" s="1"/>
      <c r="BK1440" s="3"/>
    </row>
    <row r="1441" spans="1:63" x14ac:dyDescent="0.25">
      <c r="A1441" s="1"/>
      <c r="BK1441" s="3"/>
    </row>
    <row r="1442" spans="1:63" x14ac:dyDescent="0.25">
      <c r="A1442" s="1"/>
      <c r="BK1442" s="3"/>
    </row>
    <row r="1443" spans="1:63" x14ac:dyDescent="0.25">
      <c r="A1443" s="1"/>
      <c r="BK1443" s="3"/>
    </row>
    <row r="1444" spans="1:63" x14ac:dyDescent="0.25">
      <c r="A1444" s="1"/>
      <c r="BK1444" s="3"/>
    </row>
    <row r="1445" spans="1:63" x14ac:dyDescent="0.25">
      <c r="A1445" s="1"/>
      <c r="BK1445" s="3"/>
    </row>
    <row r="1446" spans="1:63" x14ac:dyDescent="0.25">
      <c r="A1446" s="1"/>
      <c r="BK1446" s="3"/>
    </row>
    <row r="1447" spans="1:63" x14ac:dyDescent="0.25">
      <c r="A1447" s="1"/>
      <c r="BK1447" s="3"/>
    </row>
    <row r="1448" spans="1:63" x14ac:dyDescent="0.25">
      <c r="A1448" s="1"/>
      <c r="BK1448" s="3"/>
    </row>
    <row r="1449" spans="1:63" x14ac:dyDescent="0.25">
      <c r="A1449" s="1"/>
      <c r="BK1449" s="3"/>
    </row>
    <row r="1450" spans="1:63" x14ac:dyDescent="0.25">
      <c r="A1450" s="1"/>
      <c r="BK1450" s="3"/>
    </row>
    <row r="1451" spans="1:63" x14ac:dyDescent="0.25">
      <c r="A1451" s="1"/>
      <c r="BK1451" s="3"/>
    </row>
    <row r="1452" spans="1:63" x14ac:dyDescent="0.25">
      <c r="A1452" s="1"/>
      <c r="BK1452" s="3"/>
    </row>
    <row r="1453" spans="1:63" x14ac:dyDescent="0.25">
      <c r="A1453" s="1"/>
      <c r="BK1453" s="3"/>
    </row>
    <row r="1454" spans="1:63" x14ac:dyDescent="0.25">
      <c r="A1454" s="1"/>
      <c r="BK1454" s="3"/>
    </row>
    <row r="1455" spans="1:63" x14ac:dyDescent="0.25">
      <c r="A1455" s="1"/>
      <c r="BK1455" s="3"/>
    </row>
    <row r="1456" spans="1:63" x14ac:dyDescent="0.25">
      <c r="A1456" s="1"/>
      <c r="BK1456" s="3"/>
    </row>
    <row r="1457" spans="1:63" x14ac:dyDescent="0.25">
      <c r="A1457" s="1"/>
      <c r="BK1457" s="3"/>
    </row>
    <row r="1458" spans="1:63" x14ac:dyDescent="0.25">
      <c r="A1458" s="1"/>
      <c r="BK1458" s="3"/>
    </row>
    <row r="1459" spans="1:63" x14ac:dyDescent="0.25">
      <c r="A1459" s="1"/>
      <c r="BK1459" s="3"/>
    </row>
    <row r="1460" spans="1:63" x14ac:dyDescent="0.25">
      <c r="A1460" s="1"/>
      <c r="BK1460" s="3"/>
    </row>
    <row r="1461" spans="1:63" x14ac:dyDescent="0.25">
      <c r="A1461" s="1"/>
      <c r="BK1461" s="3"/>
    </row>
    <row r="1462" spans="1:63" x14ac:dyDescent="0.25">
      <c r="A1462" s="1"/>
      <c r="BK1462" s="3"/>
    </row>
    <row r="1463" spans="1:63" x14ac:dyDescent="0.25">
      <c r="A1463" s="1"/>
      <c r="BK1463" s="3"/>
    </row>
    <row r="1464" spans="1:63" x14ac:dyDescent="0.25">
      <c r="A1464" s="1"/>
      <c r="BK1464" s="3"/>
    </row>
    <row r="1465" spans="1:63" x14ac:dyDescent="0.25">
      <c r="A1465" s="1"/>
      <c r="BK1465" s="3"/>
    </row>
    <row r="1466" spans="1:63" x14ac:dyDescent="0.25">
      <c r="A1466" s="1"/>
      <c r="BK1466" s="3"/>
    </row>
    <row r="1467" spans="1:63" x14ac:dyDescent="0.25">
      <c r="A1467" s="1"/>
      <c r="BK1467" s="3"/>
    </row>
    <row r="1468" spans="1:63" x14ac:dyDescent="0.25">
      <c r="A1468" s="1"/>
      <c r="BK1468" s="3"/>
    </row>
    <row r="1469" spans="1:63" x14ac:dyDescent="0.25">
      <c r="A1469" s="1"/>
      <c r="BK1469" s="3"/>
    </row>
    <row r="1470" spans="1:63" x14ac:dyDescent="0.25">
      <c r="A1470" s="1"/>
      <c r="BK1470" s="3"/>
    </row>
    <row r="1471" spans="1:63" x14ac:dyDescent="0.25">
      <c r="A1471" s="1"/>
      <c r="BK1471" s="3"/>
    </row>
    <row r="1472" spans="1:63" x14ac:dyDescent="0.25">
      <c r="A1472" s="1"/>
      <c r="BK1472" s="3"/>
    </row>
    <row r="1473" spans="1:63" x14ac:dyDescent="0.25">
      <c r="A1473" s="1"/>
      <c r="BK1473" s="3"/>
    </row>
    <row r="1474" spans="1:63" x14ac:dyDescent="0.25">
      <c r="A1474" s="1"/>
      <c r="BK1474" s="3"/>
    </row>
    <row r="1475" spans="1:63" x14ac:dyDescent="0.25">
      <c r="A1475" s="1"/>
      <c r="BK1475" s="3"/>
    </row>
    <row r="1476" spans="1:63" x14ac:dyDescent="0.25">
      <c r="A1476" s="1"/>
      <c r="BK1476" s="3"/>
    </row>
    <row r="1477" spans="1:63" x14ac:dyDescent="0.25">
      <c r="A1477" s="1"/>
      <c r="BK1477" s="3"/>
    </row>
    <row r="1478" spans="1:63" x14ac:dyDescent="0.25">
      <c r="A1478" s="1"/>
      <c r="BK1478" s="3"/>
    </row>
    <row r="1479" spans="1:63" x14ac:dyDescent="0.25">
      <c r="A1479" s="1"/>
      <c r="BK1479" s="3"/>
    </row>
    <row r="1480" spans="1:63" x14ac:dyDescent="0.25">
      <c r="A1480" s="1"/>
      <c r="BK1480" s="3"/>
    </row>
    <row r="1481" spans="1:63" x14ac:dyDescent="0.25">
      <c r="A1481" s="1"/>
      <c r="BK1481" s="3"/>
    </row>
    <row r="1482" spans="1:63" x14ac:dyDescent="0.25">
      <c r="A1482" s="1"/>
      <c r="BK1482" s="3"/>
    </row>
    <row r="1483" spans="1:63" x14ac:dyDescent="0.25">
      <c r="A1483" s="1"/>
      <c r="BK1483" s="3"/>
    </row>
    <row r="1484" spans="1:63" x14ac:dyDescent="0.25">
      <c r="A1484" s="1"/>
      <c r="BK1484" s="3"/>
    </row>
    <row r="1485" spans="1:63" x14ac:dyDescent="0.25">
      <c r="A1485" s="1"/>
      <c r="BK1485" s="3"/>
    </row>
    <row r="1486" spans="1:63" x14ac:dyDescent="0.25">
      <c r="A1486" s="1"/>
      <c r="BK1486" s="3"/>
    </row>
    <row r="1487" spans="1:63" x14ac:dyDescent="0.25">
      <c r="A1487" s="1"/>
      <c r="BK1487" s="3"/>
    </row>
    <row r="1488" spans="1:63" x14ac:dyDescent="0.25">
      <c r="A1488" s="1"/>
      <c r="BK1488" s="3"/>
    </row>
    <row r="1489" spans="1:63" x14ac:dyDescent="0.25">
      <c r="A1489" s="1"/>
      <c r="BK1489" s="3"/>
    </row>
    <row r="1490" spans="1:63" x14ac:dyDescent="0.25">
      <c r="A1490" s="1"/>
      <c r="BK1490" s="3"/>
    </row>
    <row r="1491" spans="1:63" x14ac:dyDescent="0.25">
      <c r="A1491" s="1"/>
      <c r="BK1491" s="3"/>
    </row>
    <row r="1492" spans="1:63" x14ac:dyDescent="0.25">
      <c r="A1492" s="1"/>
      <c r="BK1492" s="3"/>
    </row>
    <row r="1493" spans="1:63" x14ac:dyDescent="0.25">
      <c r="A1493" s="1"/>
      <c r="BK1493" s="3"/>
    </row>
    <row r="1494" spans="1:63" x14ac:dyDescent="0.25">
      <c r="A1494" s="1"/>
      <c r="BK1494" s="3"/>
    </row>
    <row r="1495" spans="1:63" x14ac:dyDescent="0.25">
      <c r="A1495" s="1"/>
      <c r="BK1495" s="3"/>
    </row>
    <row r="1496" spans="1:63" x14ac:dyDescent="0.25">
      <c r="A1496" s="1"/>
      <c r="BK1496" s="3"/>
    </row>
    <row r="1497" spans="1:63" x14ac:dyDescent="0.25">
      <c r="A1497" s="1"/>
      <c r="BK1497" s="3"/>
    </row>
    <row r="1498" spans="1:63" x14ac:dyDescent="0.25">
      <c r="A1498" s="1"/>
      <c r="BK1498" s="3"/>
    </row>
    <row r="1499" spans="1:63" x14ac:dyDescent="0.25">
      <c r="A1499" s="1"/>
      <c r="BK1499" s="3"/>
    </row>
    <row r="1500" spans="1:63" x14ac:dyDescent="0.25">
      <c r="A1500" s="1"/>
      <c r="BK1500" s="3"/>
    </row>
    <row r="1501" spans="1:63" x14ac:dyDescent="0.25">
      <c r="A1501" s="1"/>
      <c r="BK1501" s="3"/>
    </row>
    <row r="1502" spans="1:63" x14ac:dyDescent="0.25">
      <c r="A1502" s="1"/>
      <c r="BK1502" s="3"/>
    </row>
    <row r="1503" spans="1:63" x14ac:dyDescent="0.25">
      <c r="A1503" s="1"/>
      <c r="BK1503" s="3"/>
    </row>
    <row r="1504" spans="1:63" x14ac:dyDescent="0.25">
      <c r="A1504" s="1"/>
      <c r="BK1504" s="3"/>
    </row>
    <row r="1505" spans="1:63" x14ac:dyDescent="0.25">
      <c r="A1505" s="1"/>
      <c r="BK1505" s="3"/>
    </row>
    <row r="1506" spans="1:63" x14ac:dyDescent="0.25">
      <c r="A1506" s="1"/>
      <c r="BK1506" s="3"/>
    </row>
    <row r="1507" spans="1:63" x14ac:dyDescent="0.25">
      <c r="A1507" s="1"/>
      <c r="BK1507" s="3"/>
    </row>
    <row r="1508" spans="1:63" x14ac:dyDescent="0.25">
      <c r="A1508" s="1"/>
      <c r="BK1508" s="3"/>
    </row>
    <row r="1509" spans="1:63" x14ac:dyDescent="0.25">
      <c r="A1509" s="1"/>
      <c r="BK1509" s="3"/>
    </row>
    <row r="1510" spans="1:63" x14ac:dyDescent="0.25">
      <c r="A1510" s="1"/>
      <c r="BK1510" s="3"/>
    </row>
    <row r="1511" spans="1:63" x14ac:dyDescent="0.25">
      <c r="A1511" s="1"/>
      <c r="BK1511" s="3"/>
    </row>
    <row r="1512" spans="1:63" x14ac:dyDescent="0.25">
      <c r="A1512" s="1"/>
      <c r="BK1512" s="3"/>
    </row>
    <row r="1513" spans="1:63" x14ac:dyDescent="0.25">
      <c r="A1513" s="1"/>
      <c r="BK1513" s="3"/>
    </row>
    <row r="1514" spans="1:63" x14ac:dyDescent="0.25">
      <c r="A1514" s="1"/>
      <c r="BK1514" s="3"/>
    </row>
    <row r="1515" spans="1:63" x14ac:dyDescent="0.25">
      <c r="A1515" s="1"/>
      <c r="BK1515" s="3"/>
    </row>
    <row r="1516" spans="1:63" x14ac:dyDescent="0.25">
      <c r="A1516" s="1"/>
      <c r="BK1516" s="3"/>
    </row>
    <row r="1517" spans="1:63" x14ac:dyDescent="0.25">
      <c r="A1517" s="1"/>
      <c r="BK1517" s="3"/>
    </row>
    <row r="1518" spans="1:63" x14ac:dyDescent="0.25">
      <c r="A1518" s="1"/>
      <c r="BK1518" s="3"/>
    </row>
    <row r="1519" spans="1:63" x14ac:dyDescent="0.25">
      <c r="A1519" s="1"/>
      <c r="BK1519" s="3"/>
    </row>
    <row r="1520" spans="1:63" x14ac:dyDescent="0.25">
      <c r="A1520" s="1"/>
      <c r="BK1520" s="3"/>
    </row>
    <row r="1521" spans="1:63" x14ac:dyDescent="0.25">
      <c r="A1521" s="1"/>
      <c r="BK1521" s="3"/>
    </row>
    <row r="1522" spans="1:63" x14ac:dyDescent="0.25">
      <c r="A1522" s="1"/>
      <c r="BK1522" s="3"/>
    </row>
    <row r="1523" spans="1:63" x14ac:dyDescent="0.25">
      <c r="A1523" s="1"/>
      <c r="BK1523" s="3"/>
    </row>
    <row r="1524" spans="1:63" x14ac:dyDescent="0.25">
      <c r="A1524" s="1"/>
      <c r="BK1524" s="3"/>
    </row>
    <row r="1525" spans="1:63" x14ac:dyDescent="0.25">
      <c r="A1525" s="1"/>
      <c r="BK1525" s="3"/>
    </row>
    <row r="1526" spans="1:63" x14ac:dyDescent="0.25">
      <c r="A1526" s="1"/>
      <c r="BK1526" s="3"/>
    </row>
    <row r="1527" spans="1:63" x14ac:dyDescent="0.25">
      <c r="A1527" s="1"/>
      <c r="BK1527" s="3"/>
    </row>
    <row r="1528" spans="1:63" x14ac:dyDescent="0.25">
      <c r="A1528" s="1"/>
      <c r="BK1528" s="3"/>
    </row>
    <row r="1529" spans="1:63" x14ac:dyDescent="0.25">
      <c r="A1529" s="1"/>
      <c r="BK1529" s="3"/>
    </row>
    <row r="1530" spans="1:63" x14ac:dyDescent="0.25">
      <c r="A1530" s="1"/>
      <c r="BK1530" s="3"/>
    </row>
    <row r="1531" spans="1:63" x14ac:dyDescent="0.25">
      <c r="A1531" s="1"/>
      <c r="BK1531" s="3"/>
    </row>
    <row r="1532" spans="1:63" x14ac:dyDescent="0.25">
      <c r="A1532" s="1"/>
      <c r="BK1532" s="3"/>
    </row>
    <row r="1533" spans="1:63" x14ac:dyDescent="0.25">
      <c r="A1533" s="1"/>
      <c r="BK1533" s="3"/>
    </row>
    <row r="1534" spans="1:63" x14ac:dyDescent="0.25">
      <c r="A1534" s="1"/>
      <c r="BK1534" s="3"/>
    </row>
    <row r="1535" spans="1:63" x14ac:dyDescent="0.25">
      <c r="A1535" s="1"/>
      <c r="BK1535" s="3"/>
    </row>
    <row r="1536" spans="1:63" x14ac:dyDescent="0.25">
      <c r="A1536" s="1"/>
      <c r="BK1536" s="3"/>
    </row>
    <row r="1537" spans="1:63" x14ac:dyDescent="0.25">
      <c r="A1537" s="1"/>
      <c r="BK1537" s="3"/>
    </row>
    <row r="1538" spans="1:63" x14ac:dyDescent="0.25">
      <c r="A1538" s="1"/>
      <c r="BK1538" s="3"/>
    </row>
    <row r="1539" spans="1:63" x14ac:dyDescent="0.25">
      <c r="A1539" s="1"/>
      <c r="BK1539" s="3"/>
    </row>
    <row r="1540" spans="1:63" x14ac:dyDescent="0.25">
      <c r="A1540" s="1"/>
      <c r="BK1540" s="3"/>
    </row>
    <row r="1541" spans="1:63" x14ac:dyDescent="0.25">
      <c r="A1541" s="1"/>
      <c r="BK1541" s="3"/>
    </row>
    <row r="1542" spans="1:63" x14ac:dyDescent="0.25">
      <c r="A1542" s="1"/>
      <c r="BK1542" s="3"/>
    </row>
    <row r="1543" spans="1:63" x14ac:dyDescent="0.25">
      <c r="A1543" s="1"/>
      <c r="BK1543" s="3"/>
    </row>
    <row r="1544" spans="1:63" x14ac:dyDescent="0.25">
      <c r="A1544" s="1"/>
      <c r="BK1544" s="3"/>
    </row>
    <row r="1545" spans="1:63" x14ac:dyDescent="0.25">
      <c r="A1545" s="1"/>
      <c r="BK1545" s="3"/>
    </row>
    <row r="1546" spans="1:63" x14ac:dyDescent="0.25">
      <c r="A1546" s="1"/>
      <c r="BK1546" s="3"/>
    </row>
    <row r="1547" spans="1:63" x14ac:dyDescent="0.25">
      <c r="A1547" s="1"/>
      <c r="BK1547" s="3"/>
    </row>
    <row r="1548" spans="1:63" x14ac:dyDescent="0.25">
      <c r="A1548" s="1"/>
      <c r="BK1548" s="3"/>
    </row>
    <row r="1549" spans="1:63" x14ac:dyDescent="0.25">
      <c r="A1549" s="1"/>
      <c r="BK1549" s="3"/>
    </row>
    <row r="1550" spans="1:63" x14ac:dyDescent="0.25">
      <c r="A1550" s="1"/>
      <c r="BK1550" s="3"/>
    </row>
    <row r="1551" spans="1:63" x14ac:dyDescent="0.25">
      <c r="A1551" s="1"/>
      <c r="BK1551" s="3"/>
    </row>
    <row r="1552" spans="1:63" x14ac:dyDescent="0.25">
      <c r="A1552" s="1"/>
      <c r="BK1552" s="3"/>
    </row>
    <row r="1553" spans="1:63" x14ac:dyDescent="0.25">
      <c r="A1553" s="1"/>
      <c r="BK1553" s="3"/>
    </row>
    <row r="1554" spans="1:63" x14ac:dyDescent="0.25">
      <c r="A1554" s="1"/>
      <c r="BK1554" s="3"/>
    </row>
    <row r="1555" spans="1:63" x14ac:dyDescent="0.25">
      <c r="A1555" s="1"/>
      <c r="BK1555" s="3"/>
    </row>
    <row r="1556" spans="1:63" x14ac:dyDescent="0.25">
      <c r="A1556" s="1"/>
      <c r="BK1556" s="3"/>
    </row>
    <row r="1557" spans="1:63" x14ac:dyDescent="0.25">
      <c r="A1557" s="1"/>
      <c r="BK1557" s="3"/>
    </row>
    <row r="1558" spans="1:63" x14ac:dyDescent="0.25">
      <c r="A1558" s="1"/>
      <c r="BK1558" s="3"/>
    </row>
    <row r="1559" spans="1:63" x14ac:dyDescent="0.25">
      <c r="A1559" s="1"/>
      <c r="BK1559" s="3"/>
    </row>
    <row r="1560" spans="1:63" x14ac:dyDescent="0.25">
      <c r="A1560" s="1"/>
      <c r="BK1560" s="3"/>
    </row>
    <row r="1561" spans="1:63" x14ac:dyDescent="0.25">
      <c r="A1561" s="1"/>
      <c r="BK1561" s="3"/>
    </row>
    <row r="1562" spans="1:63" x14ac:dyDescent="0.25">
      <c r="A1562" s="1"/>
      <c r="BK1562" s="3"/>
    </row>
    <row r="1563" spans="1:63" x14ac:dyDescent="0.25">
      <c r="A1563" s="1"/>
      <c r="BK1563" s="3"/>
    </row>
    <row r="1564" spans="1:63" x14ac:dyDescent="0.25">
      <c r="A1564" s="1"/>
      <c r="BK1564" s="3"/>
    </row>
    <row r="1565" spans="1:63" x14ac:dyDescent="0.25">
      <c r="A1565" s="1"/>
      <c r="BK1565" s="3"/>
    </row>
    <row r="1566" spans="1:63" x14ac:dyDescent="0.25">
      <c r="A1566" s="1"/>
      <c r="BK1566" s="3"/>
    </row>
    <row r="1567" spans="1:63" x14ac:dyDescent="0.25">
      <c r="A1567" s="1"/>
      <c r="BK1567" s="3"/>
    </row>
    <row r="1568" spans="1:63" x14ac:dyDescent="0.25">
      <c r="A1568" s="1"/>
      <c r="BK1568" s="3"/>
    </row>
    <row r="1569" spans="1:63" x14ac:dyDescent="0.25">
      <c r="A1569" s="1"/>
      <c r="BK1569" s="3"/>
    </row>
    <row r="1570" spans="1:63" x14ac:dyDescent="0.25">
      <c r="A1570" s="1"/>
      <c r="BK1570" s="3"/>
    </row>
    <row r="1571" spans="1:63" x14ac:dyDescent="0.25">
      <c r="A1571" s="1"/>
      <c r="BK1571" s="3"/>
    </row>
    <row r="1572" spans="1:63" x14ac:dyDescent="0.25">
      <c r="A1572" s="1"/>
      <c r="BK1572" s="3"/>
    </row>
    <row r="1573" spans="1:63" x14ac:dyDescent="0.25">
      <c r="A1573" s="1"/>
      <c r="BK1573" s="3"/>
    </row>
    <row r="1574" spans="1:63" x14ac:dyDescent="0.25">
      <c r="A1574" s="1"/>
      <c r="BK1574" s="3"/>
    </row>
    <row r="1575" spans="1:63" x14ac:dyDescent="0.25">
      <c r="A1575" s="1"/>
      <c r="BK1575" s="3"/>
    </row>
    <row r="1576" spans="1:63" x14ac:dyDescent="0.25">
      <c r="A1576" s="1"/>
      <c r="BK1576" s="3"/>
    </row>
    <row r="1577" spans="1:63" x14ac:dyDescent="0.25">
      <c r="A1577" s="1"/>
      <c r="BK1577" s="3"/>
    </row>
    <row r="1578" spans="1:63" x14ac:dyDescent="0.25">
      <c r="A1578" s="1"/>
      <c r="BK1578" s="3"/>
    </row>
    <row r="1579" spans="1:63" x14ac:dyDescent="0.25">
      <c r="A1579" s="1"/>
      <c r="BK1579" s="3"/>
    </row>
    <row r="1580" spans="1:63" x14ac:dyDescent="0.25">
      <c r="A1580" s="1"/>
      <c r="BK1580" s="3"/>
    </row>
    <row r="1581" spans="1:63" x14ac:dyDescent="0.25">
      <c r="A1581" s="1"/>
      <c r="BK1581" s="3"/>
    </row>
    <row r="1582" spans="1:63" x14ac:dyDescent="0.25">
      <c r="A1582" s="1"/>
      <c r="BK1582" s="3"/>
    </row>
    <row r="1583" spans="1:63" x14ac:dyDescent="0.25">
      <c r="A1583" s="1"/>
      <c r="BK1583" s="3"/>
    </row>
    <row r="1584" spans="1:63" x14ac:dyDescent="0.25">
      <c r="A1584" s="1"/>
      <c r="BK1584" s="3"/>
    </row>
    <row r="1585" spans="1:63" x14ac:dyDescent="0.25">
      <c r="A1585" s="1"/>
      <c r="BK1585" s="3"/>
    </row>
    <row r="1586" spans="1:63" x14ac:dyDescent="0.25">
      <c r="A1586" s="1"/>
      <c r="BK1586" s="3"/>
    </row>
    <row r="1587" spans="1:63" x14ac:dyDescent="0.25">
      <c r="A1587" s="1"/>
      <c r="BK1587" s="3"/>
    </row>
    <row r="1588" spans="1:63" x14ac:dyDescent="0.25">
      <c r="A1588" s="1"/>
      <c r="BK1588" s="3"/>
    </row>
    <row r="1589" spans="1:63" x14ac:dyDescent="0.25">
      <c r="A1589" s="1"/>
      <c r="BK1589" s="3"/>
    </row>
    <row r="1590" spans="1:63" x14ac:dyDescent="0.25">
      <c r="A1590" s="1"/>
      <c r="BK1590" s="3"/>
    </row>
    <row r="1591" spans="1:63" x14ac:dyDescent="0.25">
      <c r="A1591" s="1"/>
      <c r="BK1591" s="3"/>
    </row>
    <row r="1592" spans="1:63" x14ac:dyDescent="0.25">
      <c r="A1592" s="1"/>
      <c r="BK1592" s="3"/>
    </row>
    <row r="1593" spans="1:63" x14ac:dyDescent="0.25">
      <c r="A1593" s="1"/>
      <c r="BK1593" s="3"/>
    </row>
    <row r="1594" spans="1:63" x14ac:dyDescent="0.25">
      <c r="A1594" s="1"/>
      <c r="BK1594" s="3"/>
    </row>
    <row r="1595" spans="1:63" x14ac:dyDescent="0.25">
      <c r="A1595" s="1"/>
      <c r="BK1595" s="3"/>
    </row>
    <row r="1596" spans="1:63" x14ac:dyDescent="0.25">
      <c r="A1596" s="1"/>
      <c r="BK1596" s="3"/>
    </row>
    <row r="1597" spans="1:63" x14ac:dyDescent="0.25">
      <c r="A1597" s="1"/>
      <c r="BK1597" s="3"/>
    </row>
    <row r="1598" spans="1:63" x14ac:dyDescent="0.25">
      <c r="A1598" s="1"/>
      <c r="BK1598" s="3"/>
    </row>
    <row r="1599" spans="1:63" x14ac:dyDescent="0.25">
      <c r="A1599" s="1"/>
      <c r="BK1599" s="3"/>
    </row>
    <row r="1600" spans="1:63" x14ac:dyDescent="0.25">
      <c r="A1600" s="1"/>
      <c r="BK1600" s="3"/>
    </row>
    <row r="1601" spans="1:63" x14ac:dyDescent="0.25">
      <c r="A1601" s="1"/>
      <c r="BK1601" s="3"/>
    </row>
    <row r="1602" spans="1:63" x14ac:dyDescent="0.25">
      <c r="A1602" s="1"/>
      <c r="BK1602" s="3"/>
    </row>
    <row r="1603" spans="1:63" x14ac:dyDescent="0.25">
      <c r="A1603" s="1"/>
      <c r="BK1603" s="3"/>
    </row>
    <row r="1604" spans="1:63" x14ac:dyDescent="0.25">
      <c r="A1604" s="1"/>
      <c r="BK1604" s="3"/>
    </row>
    <row r="1605" spans="1:63" x14ac:dyDescent="0.25">
      <c r="A1605" s="1"/>
      <c r="BK1605" s="3"/>
    </row>
    <row r="1606" spans="1:63" x14ac:dyDescent="0.25">
      <c r="A1606" s="1"/>
      <c r="BK1606" s="3"/>
    </row>
    <row r="1607" spans="1:63" x14ac:dyDescent="0.25">
      <c r="A1607" s="1"/>
      <c r="BK1607" s="3"/>
    </row>
    <row r="1608" spans="1:63" x14ac:dyDescent="0.25">
      <c r="A1608" s="1"/>
      <c r="BK1608" s="3"/>
    </row>
    <row r="1609" spans="1:63" x14ac:dyDescent="0.25">
      <c r="A1609" s="1"/>
      <c r="BK1609" s="3"/>
    </row>
    <row r="1610" spans="1:63" x14ac:dyDescent="0.25">
      <c r="A1610" s="1"/>
      <c r="BK1610" s="3"/>
    </row>
    <row r="1611" spans="1:63" x14ac:dyDescent="0.25">
      <c r="A1611" s="1"/>
      <c r="BK1611" s="3"/>
    </row>
    <row r="1612" spans="1:63" x14ac:dyDescent="0.25">
      <c r="A1612" s="1"/>
      <c r="BK1612" s="3"/>
    </row>
    <row r="1613" spans="1:63" x14ac:dyDescent="0.25">
      <c r="A1613" s="1"/>
      <c r="BK1613" s="3"/>
    </row>
    <row r="1614" spans="1:63" x14ac:dyDescent="0.25">
      <c r="A1614" s="1"/>
      <c r="BK1614" s="3"/>
    </row>
    <row r="1615" spans="1:63" x14ac:dyDescent="0.25">
      <c r="A1615" s="1"/>
      <c r="BK1615" s="3"/>
    </row>
    <row r="1616" spans="1:63" x14ac:dyDescent="0.25">
      <c r="A1616" s="1"/>
      <c r="BK1616" s="3"/>
    </row>
    <row r="1617" spans="1:63" x14ac:dyDescent="0.25">
      <c r="A1617" s="1"/>
      <c r="BK1617" s="3"/>
    </row>
    <row r="1618" spans="1:63" x14ac:dyDescent="0.25">
      <c r="A1618" s="1"/>
      <c r="BK1618" s="3"/>
    </row>
    <row r="1619" spans="1:63" x14ac:dyDescent="0.25">
      <c r="A1619" s="1"/>
      <c r="BK1619" s="3"/>
    </row>
    <row r="1620" spans="1:63" x14ac:dyDescent="0.25">
      <c r="A1620" s="1"/>
      <c r="BK1620" s="3"/>
    </row>
    <row r="1621" spans="1:63" x14ac:dyDescent="0.25">
      <c r="A1621" s="1"/>
      <c r="BK1621" s="3"/>
    </row>
    <row r="1622" spans="1:63" x14ac:dyDescent="0.25">
      <c r="A1622" s="1"/>
      <c r="BK1622" s="3"/>
    </row>
    <row r="1623" spans="1:63" x14ac:dyDescent="0.25">
      <c r="A1623" s="1"/>
      <c r="BK1623" s="3"/>
    </row>
    <row r="1624" spans="1:63" x14ac:dyDescent="0.25">
      <c r="A1624" s="1"/>
      <c r="BK1624" s="3"/>
    </row>
    <row r="1625" spans="1:63" x14ac:dyDescent="0.25">
      <c r="A1625" s="1"/>
      <c r="BK1625" s="3"/>
    </row>
    <row r="1626" spans="1:63" x14ac:dyDescent="0.25">
      <c r="A1626" s="1"/>
      <c r="BK1626" s="3"/>
    </row>
    <row r="1627" spans="1:63" x14ac:dyDescent="0.25">
      <c r="A1627" s="1"/>
      <c r="BK1627" s="3"/>
    </row>
    <row r="1628" spans="1:63" x14ac:dyDescent="0.25">
      <c r="A1628" s="1"/>
      <c r="BK1628" s="3"/>
    </row>
    <row r="1629" spans="1:63" x14ac:dyDescent="0.25">
      <c r="A1629" s="1"/>
      <c r="BK1629" s="3"/>
    </row>
    <row r="1630" spans="1:63" x14ac:dyDescent="0.25">
      <c r="A1630" s="1"/>
      <c r="BK1630" s="3"/>
    </row>
    <row r="1631" spans="1:63" x14ac:dyDescent="0.25">
      <c r="A1631" s="1"/>
      <c r="BK1631" s="3"/>
    </row>
    <row r="1632" spans="1:63" x14ac:dyDescent="0.25">
      <c r="A1632" s="1"/>
      <c r="BK1632" s="3"/>
    </row>
    <row r="1633" spans="1:63" x14ac:dyDescent="0.25">
      <c r="A1633" s="1"/>
      <c r="BK1633" s="3"/>
    </row>
    <row r="1634" spans="1:63" x14ac:dyDescent="0.25">
      <c r="A1634" s="1"/>
      <c r="BK1634" s="3"/>
    </row>
    <row r="1635" spans="1:63" x14ac:dyDescent="0.25">
      <c r="A1635" s="1"/>
      <c r="BK1635" s="3"/>
    </row>
    <row r="1636" spans="1:63" x14ac:dyDescent="0.25">
      <c r="A1636" s="1"/>
      <c r="BK1636" s="3"/>
    </row>
    <row r="1637" spans="1:63" x14ac:dyDescent="0.25">
      <c r="A1637" s="1"/>
      <c r="BK1637" s="3"/>
    </row>
    <row r="1638" spans="1:63" x14ac:dyDescent="0.25">
      <c r="A1638" s="1"/>
      <c r="BK1638" s="3"/>
    </row>
    <row r="1639" spans="1:63" x14ac:dyDescent="0.25">
      <c r="A1639" s="1"/>
      <c r="BK1639" s="3"/>
    </row>
    <row r="1640" spans="1:63" x14ac:dyDescent="0.25">
      <c r="A1640" s="1"/>
      <c r="BK1640" s="3"/>
    </row>
    <row r="1641" spans="1:63" x14ac:dyDescent="0.25">
      <c r="A1641" s="1"/>
      <c r="BK1641" s="3"/>
    </row>
    <row r="1642" spans="1:63" x14ac:dyDescent="0.25">
      <c r="A1642" s="1"/>
      <c r="BK1642" s="3"/>
    </row>
    <row r="1643" spans="1:63" x14ac:dyDescent="0.25">
      <c r="A1643" s="1"/>
      <c r="BK1643" s="3"/>
    </row>
    <row r="1644" spans="1:63" x14ac:dyDescent="0.25">
      <c r="A1644" s="1"/>
      <c r="BK1644" s="3"/>
    </row>
    <row r="1645" spans="1:63" x14ac:dyDescent="0.25">
      <c r="A1645" s="1"/>
      <c r="BK1645" s="3"/>
    </row>
    <row r="1646" spans="1:63" x14ac:dyDescent="0.25">
      <c r="A1646" s="1"/>
      <c r="BK1646" s="3"/>
    </row>
    <row r="1647" spans="1:63" x14ac:dyDescent="0.25">
      <c r="A1647" s="1"/>
      <c r="BK1647" s="3"/>
    </row>
    <row r="1648" spans="1:63" x14ac:dyDescent="0.25">
      <c r="A1648" s="1"/>
      <c r="BK1648" s="3"/>
    </row>
    <row r="1649" spans="1:63" x14ac:dyDescent="0.25">
      <c r="A1649" s="1"/>
      <c r="BK1649" s="3"/>
    </row>
    <row r="1650" spans="1:63" x14ac:dyDescent="0.25">
      <c r="A1650" s="1"/>
      <c r="BK1650" s="3"/>
    </row>
    <row r="1651" spans="1:63" x14ac:dyDescent="0.25">
      <c r="A1651" s="1"/>
      <c r="BK1651" s="3"/>
    </row>
    <row r="1652" spans="1:63" x14ac:dyDescent="0.25">
      <c r="A1652" s="1"/>
      <c r="BK1652" s="3"/>
    </row>
    <row r="1653" spans="1:63" x14ac:dyDescent="0.25">
      <c r="A1653" s="1"/>
      <c r="BK1653" s="3"/>
    </row>
    <row r="1654" spans="1:63" x14ac:dyDescent="0.25">
      <c r="A1654" s="1"/>
      <c r="BK1654" s="3"/>
    </row>
    <row r="1655" spans="1:63" x14ac:dyDescent="0.25">
      <c r="A1655" s="1"/>
      <c r="BK1655" s="3"/>
    </row>
    <row r="1656" spans="1:63" x14ac:dyDescent="0.25">
      <c r="A1656" s="1"/>
      <c r="BK1656" s="3"/>
    </row>
    <row r="1657" spans="1:63" x14ac:dyDescent="0.25">
      <c r="A1657" s="1"/>
      <c r="BK1657" s="3"/>
    </row>
    <row r="1658" spans="1:63" x14ac:dyDescent="0.25">
      <c r="A1658" s="1"/>
      <c r="BK1658" s="3"/>
    </row>
    <row r="1659" spans="1:63" x14ac:dyDescent="0.25">
      <c r="A1659" s="1"/>
      <c r="BK1659" s="3"/>
    </row>
    <row r="1660" spans="1:63" x14ac:dyDescent="0.25">
      <c r="A1660" s="1"/>
      <c r="BK1660" s="3"/>
    </row>
    <row r="1661" spans="1:63" x14ac:dyDescent="0.25">
      <c r="A1661" s="1"/>
      <c r="BK1661" s="3"/>
    </row>
    <row r="1662" spans="1:63" x14ac:dyDescent="0.25">
      <c r="A1662" s="1"/>
      <c r="BK1662" s="3"/>
    </row>
    <row r="1663" spans="1:63" x14ac:dyDescent="0.25">
      <c r="A1663" s="1"/>
      <c r="BK1663" s="3"/>
    </row>
    <row r="1664" spans="1:63" x14ac:dyDescent="0.25">
      <c r="A1664" s="1"/>
      <c r="BK1664" s="3"/>
    </row>
    <row r="1665" spans="1:63" x14ac:dyDescent="0.25">
      <c r="A1665" s="1"/>
      <c r="BK1665" s="3"/>
    </row>
    <row r="1666" spans="1:63" x14ac:dyDescent="0.25">
      <c r="A1666" s="1"/>
      <c r="BK1666" s="3"/>
    </row>
    <row r="1667" spans="1:63" x14ac:dyDescent="0.25">
      <c r="A1667" s="1"/>
      <c r="BK1667" s="3"/>
    </row>
    <row r="1668" spans="1:63" x14ac:dyDescent="0.25">
      <c r="A1668" s="1"/>
      <c r="BK1668" s="3"/>
    </row>
    <row r="1669" spans="1:63" x14ac:dyDescent="0.25">
      <c r="A1669" s="1"/>
      <c r="BK1669" s="3"/>
    </row>
    <row r="1670" spans="1:63" x14ac:dyDescent="0.25">
      <c r="A1670" s="1"/>
      <c r="BK1670" s="3"/>
    </row>
    <row r="1671" spans="1:63" x14ac:dyDescent="0.25">
      <c r="A1671" s="1"/>
      <c r="BK1671" s="3"/>
    </row>
    <row r="1672" spans="1:63" x14ac:dyDescent="0.25">
      <c r="A1672" s="1"/>
      <c r="BK1672" s="3"/>
    </row>
    <row r="1673" spans="1:63" x14ac:dyDescent="0.25">
      <c r="A1673" s="1"/>
      <c r="BK1673" s="3"/>
    </row>
    <row r="1674" spans="1:63" x14ac:dyDescent="0.25">
      <c r="A1674" s="1"/>
      <c r="BK1674" s="3"/>
    </row>
    <row r="1675" spans="1:63" x14ac:dyDescent="0.25">
      <c r="A1675" s="1"/>
      <c r="BK1675" s="3"/>
    </row>
    <row r="1676" spans="1:63" x14ac:dyDescent="0.25">
      <c r="A1676" s="1"/>
      <c r="BK1676" s="3"/>
    </row>
    <row r="1677" spans="1:63" x14ac:dyDescent="0.25">
      <c r="A1677" s="1"/>
      <c r="BK1677" s="3"/>
    </row>
    <row r="1678" spans="1:63" x14ac:dyDescent="0.25">
      <c r="A1678" s="1"/>
      <c r="BK1678" s="3"/>
    </row>
    <row r="1679" spans="1:63" x14ac:dyDescent="0.25">
      <c r="A1679" s="1"/>
      <c r="BK1679" s="3"/>
    </row>
    <row r="1680" spans="1:63" x14ac:dyDescent="0.25">
      <c r="A1680" s="1"/>
      <c r="BK1680" s="3"/>
    </row>
    <row r="1681" spans="1:63" x14ac:dyDescent="0.25">
      <c r="A1681" s="1"/>
      <c r="BK1681" s="3"/>
    </row>
    <row r="1682" spans="1:63" x14ac:dyDescent="0.25">
      <c r="A1682" s="1"/>
      <c r="BK1682" s="3"/>
    </row>
    <row r="1683" spans="1:63" x14ac:dyDescent="0.25">
      <c r="A1683" s="1"/>
      <c r="BK1683" s="3"/>
    </row>
    <row r="1684" spans="1:63" x14ac:dyDescent="0.25">
      <c r="A1684" s="1"/>
      <c r="BK1684" s="3"/>
    </row>
    <row r="1685" spans="1:63" x14ac:dyDescent="0.25">
      <c r="A1685" s="1"/>
      <c r="BK1685" s="3"/>
    </row>
    <row r="1686" spans="1:63" x14ac:dyDescent="0.25">
      <c r="A1686" s="1"/>
      <c r="BK1686" s="3"/>
    </row>
    <row r="1687" spans="1:63" x14ac:dyDescent="0.25">
      <c r="A1687" s="1"/>
      <c r="BK1687" s="3"/>
    </row>
    <row r="1688" spans="1:63" x14ac:dyDescent="0.25">
      <c r="A1688" s="1"/>
      <c r="BK1688" s="3"/>
    </row>
    <row r="1689" spans="1:63" x14ac:dyDescent="0.25">
      <c r="A1689" s="1"/>
      <c r="BK1689" s="3"/>
    </row>
    <row r="1690" spans="1:63" x14ac:dyDescent="0.25">
      <c r="A1690" s="1"/>
      <c r="BK1690" s="3"/>
    </row>
    <row r="1691" spans="1:63" x14ac:dyDescent="0.25">
      <c r="A1691" s="1"/>
      <c r="BK1691" s="3"/>
    </row>
    <row r="1692" spans="1:63" x14ac:dyDescent="0.25">
      <c r="A1692" s="1"/>
      <c r="BK1692" s="3"/>
    </row>
    <row r="1693" spans="1:63" x14ac:dyDescent="0.25">
      <c r="A1693" s="1"/>
      <c r="BK1693" s="3"/>
    </row>
    <row r="1694" spans="1:63" x14ac:dyDescent="0.25">
      <c r="A1694" s="1"/>
      <c r="BK1694" s="3"/>
    </row>
    <row r="1695" spans="1:63" x14ac:dyDescent="0.25">
      <c r="A1695" s="1"/>
      <c r="BK1695" s="3"/>
    </row>
    <row r="1696" spans="1:63" x14ac:dyDescent="0.25">
      <c r="A1696" s="1"/>
      <c r="BK1696" s="3"/>
    </row>
    <row r="1697" spans="1:63" x14ac:dyDescent="0.25">
      <c r="A1697" s="1"/>
      <c r="BK1697" s="3"/>
    </row>
    <row r="1698" spans="1:63" x14ac:dyDescent="0.25">
      <c r="A1698" s="1"/>
      <c r="BK1698" s="3"/>
    </row>
    <row r="1699" spans="1:63" x14ac:dyDescent="0.25">
      <c r="A1699" s="1"/>
      <c r="BK1699" s="3"/>
    </row>
    <row r="1700" spans="1:63" x14ac:dyDescent="0.25">
      <c r="A1700" s="1"/>
      <c r="BK1700" s="3"/>
    </row>
    <row r="1701" spans="1:63" x14ac:dyDescent="0.25">
      <c r="A1701" s="1"/>
      <c r="BK1701" s="3"/>
    </row>
    <row r="1702" spans="1:63" x14ac:dyDescent="0.25">
      <c r="A1702" s="1"/>
      <c r="BK1702" s="3"/>
    </row>
    <row r="1703" spans="1:63" x14ac:dyDescent="0.25">
      <c r="A1703" s="1"/>
      <c r="BK1703" s="3"/>
    </row>
    <row r="1704" spans="1:63" x14ac:dyDescent="0.25">
      <c r="A1704" s="1"/>
      <c r="BK1704" s="3"/>
    </row>
    <row r="1705" spans="1:63" x14ac:dyDescent="0.25">
      <c r="A1705" s="1"/>
      <c r="BK1705" s="3"/>
    </row>
    <row r="1706" spans="1:63" x14ac:dyDescent="0.25">
      <c r="A1706" s="1"/>
      <c r="BK1706" s="3"/>
    </row>
    <row r="1707" spans="1:63" x14ac:dyDescent="0.25">
      <c r="A1707" s="1"/>
      <c r="BK1707" s="3"/>
    </row>
    <row r="1708" spans="1:63" x14ac:dyDescent="0.25">
      <c r="A1708" s="1"/>
      <c r="BK1708" s="3"/>
    </row>
    <row r="1709" spans="1:63" x14ac:dyDescent="0.25">
      <c r="A1709" s="1"/>
      <c r="BK1709" s="3"/>
    </row>
    <row r="1710" spans="1:63" x14ac:dyDescent="0.25">
      <c r="A1710" s="1"/>
      <c r="BK1710" s="3"/>
    </row>
    <row r="1711" spans="1:63" x14ac:dyDescent="0.25">
      <c r="A1711" s="1"/>
      <c r="BK1711" s="3"/>
    </row>
    <row r="1712" spans="1:63" x14ac:dyDescent="0.25">
      <c r="A1712" s="1"/>
      <c r="BK1712" s="3"/>
    </row>
    <row r="1713" spans="1:63" x14ac:dyDescent="0.25">
      <c r="A1713" s="1"/>
      <c r="BK1713" s="3"/>
    </row>
    <row r="1714" spans="1:63" x14ac:dyDescent="0.25">
      <c r="A1714" s="1"/>
      <c r="BK1714" s="3"/>
    </row>
    <row r="1715" spans="1:63" x14ac:dyDescent="0.25">
      <c r="A1715" s="1"/>
      <c r="BK1715" s="3"/>
    </row>
    <row r="1716" spans="1:63" x14ac:dyDescent="0.25">
      <c r="A1716" s="1"/>
      <c r="BK1716" s="3"/>
    </row>
    <row r="1717" spans="1:63" x14ac:dyDescent="0.25">
      <c r="A1717" s="1"/>
      <c r="BK1717" s="3"/>
    </row>
    <row r="1718" spans="1:63" x14ac:dyDescent="0.25">
      <c r="A1718" s="1"/>
      <c r="BK1718" s="3"/>
    </row>
    <row r="1719" spans="1:63" x14ac:dyDescent="0.25">
      <c r="A1719" s="1"/>
      <c r="BK1719" s="3"/>
    </row>
    <row r="1720" spans="1:63" x14ac:dyDescent="0.25">
      <c r="A1720" s="1"/>
      <c r="BK1720" s="3"/>
    </row>
    <row r="1721" spans="1:63" x14ac:dyDescent="0.25">
      <c r="A1721" s="1"/>
      <c r="BK1721" s="3"/>
    </row>
    <row r="1722" spans="1:63" x14ac:dyDescent="0.25">
      <c r="A1722" s="1"/>
      <c r="BK1722" s="3"/>
    </row>
    <row r="1723" spans="1:63" x14ac:dyDescent="0.25">
      <c r="A1723" s="1"/>
      <c r="BK1723" s="3"/>
    </row>
    <row r="1724" spans="1:63" x14ac:dyDescent="0.25">
      <c r="A1724" s="1"/>
      <c r="BK1724" s="3"/>
    </row>
    <row r="1725" spans="1:63" x14ac:dyDescent="0.25">
      <c r="A1725" s="1"/>
      <c r="BK1725" s="3"/>
    </row>
    <row r="1726" spans="1:63" x14ac:dyDescent="0.25">
      <c r="A1726" s="1"/>
      <c r="BK1726" s="3"/>
    </row>
    <row r="1727" spans="1:63" x14ac:dyDescent="0.25">
      <c r="A1727" s="1"/>
      <c r="BK1727" s="3"/>
    </row>
    <row r="1728" spans="1:63" x14ac:dyDescent="0.25">
      <c r="A1728" s="1"/>
      <c r="BK1728" s="3"/>
    </row>
    <row r="1729" spans="1:63" x14ac:dyDescent="0.25">
      <c r="A1729" s="1"/>
      <c r="BK1729" s="3"/>
    </row>
    <row r="1730" spans="1:63" x14ac:dyDescent="0.25">
      <c r="A1730" s="1"/>
      <c r="BK1730" s="3"/>
    </row>
    <row r="1731" spans="1:63" x14ac:dyDescent="0.25">
      <c r="A1731" s="1"/>
      <c r="BK1731" s="3"/>
    </row>
    <row r="1732" spans="1:63" x14ac:dyDescent="0.25">
      <c r="A1732" s="1"/>
      <c r="BK1732" s="3"/>
    </row>
    <row r="1733" spans="1:63" x14ac:dyDescent="0.25">
      <c r="A1733" s="1"/>
      <c r="BK1733" s="3"/>
    </row>
    <row r="1734" spans="1:63" x14ac:dyDescent="0.25">
      <c r="A1734" s="1"/>
      <c r="BK1734" s="3"/>
    </row>
    <row r="1735" spans="1:63" x14ac:dyDescent="0.25">
      <c r="A1735" s="1"/>
      <c r="BK1735" s="3"/>
    </row>
    <row r="1736" spans="1:63" x14ac:dyDescent="0.25">
      <c r="A1736" s="1"/>
      <c r="BK1736" s="3"/>
    </row>
    <row r="1737" spans="1:63" x14ac:dyDescent="0.25">
      <c r="A1737" s="1"/>
      <c r="BK1737" s="3"/>
    </row>
    <row r="1738" spans="1:63" x14ac:dyDescent="0.25">
      <c r="A1738" s="1"/>
      <c r="BK1738" s="3"/>
    </row>
    <row r="1739" spans="1:63" x14ac:dyDescent="0.25">
      <c r="A1739" s="1"/>
      <c r="BK1739" s="3"/>
    </row>
    <row r="1740" spans="1:63" x14ac:dyDescent="0.25">
      <c r="A1740" s="1"/>
      <c r="BK1740" s="3"/>
    </row>
    <row r="1741" spans="1:63" x14ac:dyDescent="0.25">
      <c r="A1741" s="1"/>
      <c r="BK1741" s="3"/>
    </row>
    <row r="1742" spans="1:63" x14ac:dyDescent="0.25">
      <c r="A1742" s="1"/>
      <c r="BK1742" s="3"/>
    </row>
    <row r="1743" spans="1:63" x14ac:dyDescent="0.25">
      <c r="A1743" s="1"/>
      <c r="BK1743" s="3"/>
    </row>
    <row r="1744" spans="1:63" x14ac:dyDescent="0.25">
      <c r="A1744" s="1"/>
      <c r="BK1744" s="3"/>
    </row>
    <row r="1745" spans="1:63" x14ac:dyDescent="0.25">
      <c r="A1745" s="1"/>
      <c r="BK1745" s="3"/>
    </row>
    <row r="1746" spans="1:63" x14ac:dyDescent="0.25">
      <c r="A1746" s="1"/>
      <c r="BK1746" s="3"/>
    </row>
    <row r="1747" spans="1:63" x14ac:dyDescent="0.25">
      <c r="A1747" s="1"/>
      <c r="BK1747" s="3"/>
    </row>
    <row r="1748" spans="1:63" x14ac:dyDescent="0.25">
      <c r="A1748" s="1"/>
      <c r="BK1748" s="3"/>
    </row>
    <row r="1749" spans="1:63" x14ac:dyDescent="0.25">
      <c r="A1749" s="1"/>
      <c r="BK1749" s="3"/>
    </row>
    <row r="1750" spans="1:63" x14ac:dyDescent="0.25">
      <c r="A1750" s="1"/>
      <c r="BK1750" s="3"/>
    </row>
    <row r="1751" spans="1:63" x14ac:dyDescent="0.25">
      <c r="A1751" s="1"/>
      <c r="BK1751" s="3"/>
    </row>
    <row r="1752" spans="1:63" x14ac:dyDescent="0.25">
      <c r="A1752" s="1"/>
      <c r="BK1752" s="3"/>
    </row>
    <row r="1753" spans="1:63" x14ac:dyDescent="0.25">
      <c r="A1753" s="1"/>
      <c r="BK1753" s="3"/>
    </row>
    <row r="1754" spans="1:63" x14ac:dyDescent="0.25">
      <c r="A1754" s="1"/>
      <c r="BK1754" s="3"/>
    </row>
    <row r="1755" spans="1:63" x14ac:dyDescent="0.25">
      <c r="A1755" s="1"/>
      <c r="BK1755" s="3"/>
    </row>
    <row r="1756" spans="1:63" x14ac:dyDescent="0.25">
      <c r="A1756" s="1"/>
      <c r="BK1756" s="3"/>
    </row>
    <row r="1757" spans="1:63" x14ac:dyDescent="0.25">
      <c r="A1757" s="1"/>
      <c r="BK1757" s="3"/>
    </row>
    <row r="1758" spans="1:63" x14ac:dyDescent="0.25">
      <c r="A1758" s="1"/>
      <c r="BK1758" s="3"/>
    </row>
    <row r="1759" spans="1:63" x14ac:dyDescent="0.25">
      <c r="A1759" s="1"/>
      <c r="BK1759" s="3"/>
    </row>
    <row r="1760" spans="1:63" x14ac:dyDescent="0.25">
      <c r="A1760" s="1"/>
      <c r="BK1760" s="3"/>
    </row>
    <row r="1761" spans="1:63" x14ac:dyDescent="0.25">
      <c r="A1761" s="1"/>
      <c r="BK1761" s="3"/>
    </row>
    <row r="1762" spans="1:63" x14ac:dyDescent="0.25">
      <c r="A1762" s="1"/>
      <c r="BK1762" s="3"/>
    </row>
    <row r="1763" spans="1:63" x14ac:dyDescent="0.25">
      <c r="A1763" s="1"/>
      <c r="BK1763" s="3"/>
    </row>
    <row r="1764" spans="1:63" x14ac:dyDescent="0.25">
      <c r="A1764" s="1"/>
      <c r="BK1764" s="3"/>
    </row>
    <row r="1765" spans="1:63" x14ac:dyDescent="0.25">
      <c r="A1765" s="1"/>
      <c r="BK1765" s="3"/>
    </row>
    <row r="1766" spans="1:63" x14ac:dyDescent="0.25">
      <c r="A1766" s="1"/>
      <c r="BK1766" s="3"/>
    </row>
    <row r="1767" spans="1:63" x14ac:dyDescent="0.25">
      <c r="A1767" s="1"/>
      <c r="BK1767" s="3"/>
    </row>
    <row r="1768" spans="1:63" x14ac:dyDescent="0.25">
      <c r="A1768" s="1"/>
      <c r="BK1768" s="3"/>
    </row>
    <row r="1769" spans="1:63" x14ac:dyDescent="0.25">
      <c r="A1769" s="1"/>
      <c r="BK1769" s="3"/>
    </row>
    <row r="1770" spans="1:63" x14ac:dyDescent="0.25">
      <c r="A1770" s="1"/>
      <c r="BK1770" s="3"/>
    </row>
    <row r="1771" spans="1:63" x14ac:dyDescent="0.25">
      <c r="A1771" s="1"/>
      <c r="BK1771" s="3"/>
    </row>
    <row r="1772" spans="1:63" x14ac:dyDescent="0.25">
      <c r="A1772" s="1"/>
      <c r="BK1772" s="3"/>
    </row>
    <row r="1773" spans="1:63" x14ac:dyDescent="0.25">
      <c r="A1773" s="1"/>
      <c r="BK1773" s="3"/>
    </row>
    <row r="1774" spans="1:63" x14ac:dyDescent="0.25">
      <c r="A1774" s="1"/>
      <c r="BK1774" s="3"/>
    </row>
    <row r="1775" spans="1:63" x14ac:dyDescent="0.25">
      <c r="A1775" s="1"/>
      <c r="BK1775" s="3"/>
    </row>
    <row r="1776" spans="1:63" x14ac:dyDescent="0.25">
      <c r="A1776" s="1"/>
      <c r="BK1776" s="3"/>
    </row>
    <row r="1777" spans="1:63" x14ac:dyDescent="0.25">
      <c r="A1777" s="1"/>
      <c r="BK1777" s="3"/>
    </row>
    <row r="1778" spans="1:63" x14ac:dyDescent="0.25">
      <c r="A1778" s="1"/>
      <c r="BK1778" s="3"/>
    </row>
    <row r="1779" spans="1:63" x14ac:dyDescent="0.25">
      <c r="A1779" s="1"/>
      <c r="BK1779" s="3"/>
    </row>
    <row r="1780" spans="1:63" x14ac:dyDescent="0.25">
      <c r="A1780" s="1"/>
      <c r="BK1780" s="3"/>
    </row>
    <row r="1781" spans="1:63" x14ac:dyDescent="0.25">
      <c r="A1781" s="1"/>
      <c r="BK1781" s="3"/>
    </row>
    <row r="1782" spans="1:63" x14ac:dyDescent="0.25">
      <c r="A1782" s="1"/>
      <c r="BK1782" s="3"/>
    </row>
    <row r="1783" spans="1:63" x14ac:dyDescent="0.25">
      <c r="A1783" s="1"/>
      <c r="BK1783" s="3"/>
    </row>
    <row r="1784" spans="1:63" x14ac:dyDescent="0.25">
      <c r="A1784" s="1"/>
      <c r="BK1784" s="3"/>
    </row>
    <row r="1785" spans="1:63" x14ac:dyDescent="0.25">
      <c r="A1785" s="1"/>
      <c r="BK1785" s="3"/>
    </row>
    <row r="1786" spans="1:63" x14ac:dyDescent="0.25">
      <c r="A1786" s="1"/>
      <c r="BK1786" s="3"/>
    </row>
    <row r="1787" spans="1:63" x14ac:dyDescent="0.25">
      <c r="A1787" s="1"/>
      <c r="BK1787" s="3"/>
    </row>
    <row r="1788" spans="1:63" x14ac:dyDescent="0.25">
      <c r="A1788" s="1"/>
      <c r="BK1788" s="3"/>
    </row>
    <row r="1789" spans="1:63" x14ac:dyDescent="0.25">
      <c r="A1789" s="1"/>
      <c r="BK1789" s="3"/>
    </row>
    <row r="1790" spans="1:63" x14ac:dyDescent="0.25">
      <c r="A1790" s="1"/>
      <c r="BK1790" s="3"/>
    </row>
    <row r="1791" spans="1:63" x14ac:dyDescent="0.25">
      <c r="A1791" s="1"/>
      <c r="BK1791" s="3"/>
    </row>
    <row r="1792" spans="1:63" x14ac:dyDescent="0.25">
      <c r="A1792" s="1"/>
      <c r="BK1792" s="3"/>
    </row>
    <row r="1793" spans="1:63" x14ac:dyDescent="0.25">
      <c r="A1793" s="1"/>
      <c r="BK1793" s="3"/>
    </row>
    <row r="1794" spans="1:63" x14ac:dyDescent="0.25">
      <c r="A1794" s="1"/>
      <c r="BK1794" s="3"/>
    </row>
    <row r="1795" spans="1:63" x14ac:dyDescent="0.25">
      <c r="A1795" s="1"/>
      <c r="BK1795" s="3"/>
    </row>
    <row r="1796" spans="1:63" x14ac:dyDescent="0.25">
      <c r="A1796" s="1"/>
      <c r="BK1796" s="3"/>
    </row>
    <row r="1797" spans="1:63" x14ac:dyDescent="0.25">
      <c r="A1797" s="1"/>
      <c r="BK1797" s="3"/>
    </row>
    <row r="1798" spans="1:63" x14ac:dyDescent="0.25">
      <c r="A1798" s="1"/>
      <c r="BK1798" s="3"/>
    </row>
    <row r="1799" spans="1:63" x14ac:dyDescent="0.25">
      <c r="A1799" s="1"/>
      <c r="BK1799" s="3"/>
    </row>
    <row r="1800" spans="1:63" x14ac:dyDescent="0.25">
      <c r="A1800" s="1"/>
      <c r="BK1800" s="3"/>
    </row>
    <row r="1801" spans="1:63" x14ac:dyDescent="0.25">
      <c r="A1801" s="1"/>
      <c r="BK1801" s="3"/>
    </row>
    <row r="1802" spans="1:63" x14ac:dyDescent="0.25">
      <c r="A1802" s="1"/>
      <c r="BK1802" s="3"/>
    </row>
    <row r="1803" spans="1:63" x14ac:dyDescent="0.25">
      <c r="A1803" s="1"/>
      <c r="BK1803" s="3"/>
    </row>
    <row r="1804" spans="1:63" x14ac:dyDescent="0.25">
      <c r="A1804" s="1"/>
      <c r="BK1804" s="3"/>
    </row>
    <row r="1805" spans="1:63" x14ac:dyDescent="0.25">
      <c r="A1805" s="1"/>
      <c r="BK1805" s="3"/>
    </row>
    <row r="1806" spans="1:63" x14ac:dyDescent="0.25">
      <c r="A1806" s="1"/>
      <c r="BK1806" s="3"/>
    </row>
    <row r="1807" spans="1:63" x14ac:dyDescent="0.25">
      <c r="A1807" s="1"/>
      <c r="BK1807" s="3"/>
    </row>
    <row r="1808" spans="1:63" x14ac:dyDescent="0.25">
      <c r="A1808" s="1"/>
      <c r="BK1808" s="3"/>
    </row>
    <row r="1809" spans="1:63" x14ac:dyDescent="0.25">
      <c r="A1809" s="1"/>
      <c r="BK1809" s="3"/>
    </row>
    <row r="1810" spans="1:63" x14ac:dyDescent="0.25">
      <c r="A1810" s="1"/>
      <c r="BK1810" s="3"/>
    </row>
    <row r="1811" spans="1:63" x14ac:dyDescent="0.25">
      <c r="A1811" s="1"/>
      <c r="BK1811" s="3"/>
    </row>
    <row r="1812" spans="1:63" x14ac:dyDescent="0.25">
      <c r="A1812" s="1"/>
      <c r="BK1812" s="3"/>
    </row>
    <row r="1813" spans="1:63" x14ac:dyDescent="0.25">
      <c r="A1813" s="1"/>
      <c r="BK1813" s="3"/>
    </row>
    <row r="1814" spans="1:63" x14ac:dyDescent="0.25">
      <c r="A1814" s="1"/>
      <c r="BK1814" s="3"/>
    </row>
    <row r="1815" spans="1:63" x14ac:dyDescent="0.25">
      <c r="A1815" s="1"/>
      <c r="BK1815" s="3"/>
    </row>
    <row r="1816" spans="1:63" x14ac:dyDescent="0.25">
      <c r="A1816" s="1"/>
      <c r="BK1816" s="3"/>
    </row>
    <row r="1817" spans="1:63" x14ac:dyDescent="0.25">
      <c r="A1817" s="1"/>
      <c r="BK1817" s="3"/>
    </row>
    <row r="1818" spans="1:63" x14ac:dyDescent="0.25">
      <c r="A1818" s="1"/>
      <c r="BK1818" s="3"/>
    </row>
    <row r="1819" spans="1:63" x14ac:dyDescent="0.25">
      <c r="A1819" s="1"/>
      <c r="BK1819" s="3"/>
    </row>
    <row r="1820" spans="1:63" x14ac:dyDescent="0.25">
      <c r="A1820" s="1"/>
      <c r="BK1820" s="3"/>
    </row>
    <row r="1821" spans="1:63" x14ac:dyDescent="0.25">
      <c r="A1821" s="1"/>
      <c r="BK1821" s="3"/>
    </row>
    <row r="1822" spans="1:63" x14ac:dyDescent="0.25">
      <c r="A1822" s="1"/>
      <c r="BK1822" s="3"/>
    </row>
    <row r="1823" spans="1:63" x14ac:dyDescent="0.25">
      <c r="A1823" s="1"/>
      <c r="BK1823" s="3"/>
    </row>
    <row r="1824" spans="1:63" x14ac:dyDescent="0.25">
      <c r="A1824" s="1"/>
      <c r="BK1824" s="3"/>
    </row>
    <row r="1825" spans="1:63" x14ac:dyDescent="0.25">
      <c r="A1825" s="1"/>
      <c r="BK1825" s="3"/>
    </row>
    <row r="1826" spans="1:63" x14ac:dyDescent="0.25">
      <c r="A1826" s="1"/>
      <c r="BK1826" s="3"/>
    </row>
    <row r="1827" spans="1:63" x14ac:dyDescent="0.25">
      <c r="A1827" s="1"/>
      <c r="BK1827" s="3"/>
    </row>
    <row r="1828" spans="1:63" x14ac:dyDescent="0.25">
      <c r="A1828" s="1"/>
      <c r="BK1828" s="3"/>
    </row>
    <row r="1829" spans="1:63" x14ac:dyDescent="0.25">
      <c r="A1829" s="1"/>
      <c r="BK1829" s="3"/>
    </row>
    <row r="1830" spans="1:63" x14ac:dyDescent="0.25">
      <c r="A1830" s="1"/>
      <c r="BK1830" s="3"/>
    </row>
    <row r="1831" spans="1:63" x14ac:dyDescent="0.25">
      <c r="A1831" s="1"/>
      <c r="BK1831" s="3"/>
    </row>
    <row r="1832" spans="1:63" x14ac:dyDescent="0.25">
      <c r="A1832" s="1"/>
      <c r="BK1832" s="3"/>
    </row>
    <row r="1833" spans="1:63" x14ac:dyDescent="0.25">
      <c r="A1833" s="1"/>
      <c r="BK1833" s="3"/>
    </row>
    <row r="1834" spans="1:63" x14ac:dyDescent="0.25">
      <c r="A1834" s="1"/>
      <c r="BK1834" s="3"/>
    </row>
    <row r="1835" spans="1:63" x14ac:dyDescent="0.25">
      <c r="A1835" s="1"/>
      <c r="BK1835" s="3"/>
    </row>
    <row r="1836" spans="1:63" x14ac:dyDescent="0.25">
      <c r="A1836" s="1"/>
      <c r="BK1836" s="3"/>
    </row>
    <row r="1837" spans="1:63" x14ac:dyDescent="0.25">
      <c r="A1837" s="1"/>
      <c r="BK1837" s="3"/>
    </row>
    <row r="1838" spans="1:63" x14ac:dyDescent="0.25">
      <c r="A1838" s="1"/>
      <c r="BK1838" s="3"/>
    </row>
    <row r="1839" spans="1:63" x14ac:dyDescent="0.25">
      <c r="A1839" s="1"/>
      <c r="BK1839" s="3"/>
    </row>
    <row r="1840" spans="1:63" x14ac:dyDescent="0.25">
      <c r="A1840" s="1"/>
      <c r="BK1840" s="3"/>
    </row>
    <row r="1841" spans="1:63" x14ac:dyDescent="0.25">
      <c r="A1841" s="1"/>
      <c r="BK1841" s="3"/>
    </row>
    <row r="1842" spans="1:63" x14ac:dyDescent="0.25">
      <c r="A1842" s="1"/>
      <c r="BK1842" s="3"/>
    </row>
    <row r="1843" spans="1:63" x14ac:dyDescent="0.25">
      <c r="A1843" s="1"/>
      <c r="BK1843" s="3"/>
    </row>
    <row r="1844" spans="1:63" x14ac:dyDescent="0.25">
      <c r="A1844" s="1"/>
      <c r="BK1844" s="3"/>
    </row>
    <row r="1845" spans="1:63" x14ac:dyDescent="0.25">
      <c r="A1845" s="1"/>
      <c r="BK1845" s="3"/>
    </row>
    <row r="1846" spans="1:63" x14ac:dyDescent="0.25">
      <c r="A1846" s="1"/>
      <c r="BK1846" s="3"/>
    </row>
    <row r="1847" spans="1:63" x14ac:dyDescent="0.25">
      <c r="A1847" s="1"/>
      <c r="BK1847" s="3"/>
    </row>
    <row r="1848" spans="1:63" x14ac:dyDescent="0.25">
      <c r="A1848" s="1"/>
      <c r="BK1848" s="3"/>
    </row>
    <row r="1849" spans="1:63" x14ac:dyDescent="0.25">
      <c r="A1849" s="1"/>
      <c r="BK1849" s="3"/>
    </row>
    <row r="1850" spans="1:63" x14ac:dyDescent="0.25">
      <c r="A1850" s="1"/>
      <c r="BK1850" s="3"/>
    </row>
    <row r="1851" spans="1:63" x14ac:dyDescent="0.25">
      <c r="A1851" s="1"/>
      <c r="BK1851" s="3"/>
    </row>
    <row r="1852" spans="1:63" x14ac:dyDescent="0.25">
      <c r="A1852" s="1"/>
      <c r="BK1852" s="3"/>
    </row>
    <row r="1853" spans="1:63" x14ac:dyDescent="0.25">
      <c r="A1853" s="1"/>
      <c r="BK1853" s="3"/>
    </row>
    <row r="1854" spans="1:63" x14ac:dyDescent="0.25">
      <c r="A1854" s="1"/>
      <c r="BK1854" s="3"/>
    </row>
    <row r="1855" spans="1:63" x14ac:dyDescent="0.25">
      <c r="A1855" s="1"/>
      <c r="BK1855" s="3"/>
    </row>
    <row r="1856" spans="1:63" x14ac:dyDescent="0.25">
      <c r="A1856" s="1"/>
      <c r="BK1856" s="3"/>
    </row>
    <row r="1857" spans="1:63" x14ac:dyDescent="0.25">
      <c r="A1857" s="1"/>
      <c r="BK1857" s="3"/>
    </row>
    <row r="1858" spans="1:63" x14ac:dyDescent="0.25">
      <c r="A1858" s="1"/>
      <c r="BK1858" s="3"/>
    </row>
    <row r="1859" spans="1:63" x14ac:dyDescent="0.25">
      <c r="A1859" s="1"/>
      <c r="BK1859" s="3"/>
    </row>
    <row r="1860" spans="1:63" x14ac:dyDescent="0.25">
      <c r="A1860" s="1"/>
      <c r="BK1860" s="3"/>
    </row>
    <row r="1861" spans="1:63" x14ac:dyDescent="0.25">
      <c r="A1861" s="1"/>
      <c r="BK1861" s="3"/>
    </row>
    <row r="1862" spans="1:63" x14ac:dyDescent="0.25">
      <c r="A1862" s="1"/>
      <c r="BK1862" s="3"/>
    </row>
    <row r="1863" spans="1:63" x14ac:dyDescent="0.25">
      <c r="A1863" s="1"/>
      <c r="BK1863" s="3"/>
    </row>
    <row r="1864" spans="1:63" x14ac:dyDescent="0.25">
      <c r="A1864" s="1"/>
      <c r="BK1864" s="3"/>
    </row>
    <row r="1865" spans="1:63" x14ac:dyDescent="0.25">
      <c r="A1865" s="1"/>
      <c r="BK1865" s="3"/>
    </row>
    <row r="1866" spans="1:63" x14ac:dyDescent="0.25">
      <c r="A1866" s="1"/>
      <c r="BK1866" s="3"/>
    </row>
    <row r="1867" spans="1:63" x14ac:dyDescent="0.25">
      <c r="A1867" s="1"/>
      <c r="BK1867" s="3"/>
    </row>
    <row r="1868" spans="1:63" x14ac:dyDescent="0.25">
      <c r="A1868" s="1"/>
      <c r="BK1868" s="3"/>
    </row>
    <row r="1869" spans="1:63" x14ac:dyDescent="0.25">
      <c r="A1869" s="1"/>
      <c r="BK1869" s="3"/>
    </row>
    <row r="1870" spans="1:63" x14ac:dyDescent="0.25">
      <c r="A1870" s="1"/>
      <c r="BK1870" s="3"/>
    </row>
    <row r="1871" spans="1:63" x14ac:dyDescent="0.25">
      <c r="A1871" s="1"/>
      <c r="BK1871" s="3"/>
    </row>
    <row r="1872" spans="1:63" x14ac:dyDescent="0.25">
      <c r="A1872" s="1"/>
      <c r="BK1872" s="3"/>
    </row>
    <row r="1873" spans="1:63" x14ac:dyDescent="0.25">
      <c r="A1873" s="1"/>
      <c r="BK1873" s="3"/>
    </row>
    <row r="1874" spans="1:63" x14ac:dyDescent="0.25">
      <c r="A1874" s="1"/>
      <c r="BK1874" s="3"/>
    </row>
    <row r="1875" spans="1:63" x14ac:dyDescent="0.25">
      <c r="A1875" s="1"/>
      <c r="BK1875" s="3"/>
    </row>
    <row r="1876" spans="1:63" x14ac:dyDescent="0.25">
      <c r="A1876" s="1"/>
      <c r="BK1876" s="3"/>
    </row>
    <row r="1877" spans="1:63" x14ac:dyDescent="0.25">
      <c r="A1877" s="1"/>
      <c r="BK1877" s="3"/>
    </row>
    <row r="1878" spans="1:63" x14ac:dyDescent="0.25">
      <c r="A1878" s="1"/>
      <c r="BK1878" s="3"/>
    </row>
    <row r="1879" spans="1:63" x14ac:dyDescent="0.25">
      <c r="A1879" s="1"/>
      <c r="BK1879" s="3"/>
    </row>
    <row r="1880" spans="1:63" x14ac:dyDescent="0.25">
      <c r="A1880" s="1"/>
      <c r="BK1880" s="3"/>
    </row>
    <row r="1881" spans="1:63" x14ac:dyDescent="0.25">
      <c r="A1881" s="1"/>
      <c r="BK1881" s="3"/>
    </row>
    <row r="1882" spans="1:63" x14ac:dyDescent="0.25">
      <c r="A1882" s="1"/>
      <c r="BK1882" s="3"/>
    </row>
    <row r="1883" spans="1:63" x14ac:dyDescent="0.25">
      <c r="A1883" s="1"/>
      <c r="BK1883" s="3"/>
    </row>
    <row r="1884" spans="1:63" x14ac:dyDescent="0.25">
      <c r="A1884" s="1"/>
      <c r="BK1884" s="3"/>
    </row>
    <row r="1885" spans="1:63" x14ac:dyDescent="0.25">
      <c r="A1885" s="1"/>
      <c r="BK1885" s="3"/>
    </row>
    <row r="1886" spans="1:63" x14ac:dyDescent="0.25">
      <c r="A1886" s="1"/>
      <c r="BK1886" s="3"/>
    </row>
    <row r="1887" spans="1:63" x14ac:dyDescent="0.25">
      <c r="A1887" s="1"/>
      <c r="BK1887" s="3"/>
    </row>
    <row r="1888" spans="1:63" x14ac:dyDescent="0.25">
      <c r="A1888" s="1"/>
      <c r="BK1888" s="3"/>
    </row>
    <row r="1889" spans="1:63" x14ac:dyDescent="0.25">
      <c r="A1889" s="1"/>
      <c r="BK1889" s="3"/>
    </row>
    <row r="1890" spans="1:63" x14ac:dyDescent="0.25">
      <c r="A1890" s="1"/>
      <c r="BK1890" s="3"/>
    </row>
    <row r="1891" spans="1:63" x14ac:dyDescent="0.25">
      <c r="A1891" s="1"/>
      <c r="BK1891" s="3"/>
    </row>
    <row r="1892" spans="1:63" x14ac:dyDescent="0.25">
      <c r="A1892" s="1"/>
      <c r="BK1892" s="3"/>
    </row>
    <row r="1893" spans="1:63" x14ac:dyDescent="0.25">
      <c r="A1893" s="1"/>
      <c r="BK1893" s="3"/>
    </row>
    <row r="1894" spans="1:63" x14ac:dyDescent="0.25">
      <c r="A1894" s="1"/>
      <c r="BK1894" s="3"/>
    </row>
    <row r="1895" spans="1:63" x14ac:dyDescent="0.25">
      <c r="A1895" s="1"/>
      <c r="BK1895" s="3"/>
    </row>
    <row r="1896" spans="1:63" x14ac:dyDescent="0.25">
      <c r="A1896" s="1"/>
      <c r="BK1896" s="3"/>
    </row>
    <row r="1897" spans="1:63" x14ac:dyDescent="0.25">
      <c r="A1897" s="1"/>
      <c r="BK1897" s="3"/>
    </row>
    <row r="1898" spans="1:63" x14ac:dyDescent="0.25">
      <c r="A1898" s="1"/>
      <c r="BK1898" s="3"/>
    </row>
    <row r="1899" spans="1:63" x14ac:dyDescent="0.25">
      <c r="A1899" s="1"/>
      <c r="BK1899" s="3"/>
    </row>
    <row r="1900" spans="1:63" x14ac:dyDescent="0.25">
      <c r="A1900" s="1"/>
      <c r="BK1900" s="3"/>
    </row>
    <row r="1901" spans="1:63" x14ac:dyDescent="0.25">
      <c r="A1901" s="1"/>
      <c r="BK1901" s="3"/>
    </row>
    <row r="1902" spans="1:63" x14ac:dyDescent="0.25">
      <c r="A1902" s="1"/>
      <c r="BK1902" s="3"/>
    </row>
    <row r="1903" spans="1:63" x14ac:dyDescent="0.25">
      <c r="A1903" s="1"/>
      <c r="BK1903" s="3"/>
    </row>
    <row r="1904" spans="1:63" x14ac:dyDescent="0.25">
      <c r="A1904" s="1"/>
      <c r="BK1904" s="3"/>
    </row>
    <row r="1905" spans="1:63" x14ac:dyDescent="0.25">
      <c r="A1905" s="1"/>
      <c r="BK1905" s="3"/>
    </row>
    <row r="1906" spans="1:63" x14ac:dyDescent="0.25">
      <c r="A1906" s="1"/>
      <c r="BK1906" s="3"/>
    </row>
    <row r="1907" spans="1:63" x14ac:dyDescent="0.25">
      <c r="A1907" s="1"/>
      <c r="BK1907" s="3"/>
    </row>
    <row r="1908" spans="1:63" x14ac:dyDescent="0.25">
      <c r="A1908" s="1"/>
      <c r="BK1908" s="3"/>
    </row>
    <row r="1909" spans="1:63" x14ac:dyDescent="0.25">
      <c r="A1909" s="1"/>
      <c r="BK1909" s="3"/>
    </row>
    <row r="1910" spans="1:63" x14ac:dyDescent="0.25">
      <c r="A1910" s="1"/>
      <c r="BK1910" s="3"/>
    </row>
    <row r="1911" spans="1:63" x14ac:dyDescent="0.25">
      <c r="A1911" s="1"/>
      <c r="BK1911" s="3"/>
    </row>
    <row r="1912" spans="1:63" x14ac:dyDescent="0.25">
      <c r="A1912" s="1"/>
      <c r="BK1912" s="3"/>
    </row>
    <row r="1913" spans="1:63" x14ac:dyDescent="0.25">
      <c r="A1913" s="1"/>
      <c r="BK1913" s="3"/>
    </row>
    <row r="1914" spans="1:63" x14ac:dyDescent="0.25">
      <c r="A1914" s="1"/>
      <c r="BK1914" s="3"/>
    </row>
    <row r="1915" spans="1:63" x14ac:dyDescent="0.25">
      <c r="A1915" s="1"/>
      <c r="BK1915" s="3"/>
    </row>
    <row r="1916" spans="1:63" x14ac:dyDescent="0.25">
      <c r="A1916" s="1"/>
      <c r="BK1916" s="3"/>
    </row>
    <row r="1917" spans="1:63" x14ac:dyDescent="0.25">
      <c r="A1917" s="1"/>
      <c r="BK1917" s="3"/>
    </row>
    <row r="1918" spans="1:63" x14ac:dyDescent="0.25">
      <c r="A1918" s="1"/>
      <c r="BK1918" s="3"/>
    </row>
    <row r="1919" spans="1:63" x14ac:dyDescent="0.25">
      <c r="A1919" s="1"/>
      <c r="BK1919" s="3"/>
    </row>
    <row r="1920" spans="1:63" x14ac:dyDescent="0.25">
      <c r="A1920" s="1"/>
      <c r="BK1920" s="3"/>
    </row>
    <row r="1921" spans="1:63" x14ac:dyDescent="0.25">
      <c r="A1921" s="1"/>
      <c r="BK1921" s="3"/>
    </row>
    <row r="1922" spans="1:63" x14ac:dyDescent="0.25">
      <c r="A1922" s="1"/>
      <c r="BK1922" s="3"/>
    </row>
    <row r="1923" spans="1:63" x14ac:dyDescent="0.25">
      <c r="A1923" s="1"/>
      <c r="BK1923" s="3"/>
    </row>
    <row r="1924" spans="1:63" x14ac:dyDescent="0.25">
      <c r="A1924" s="1"/>
      <c r="BK1924" s="3"/>
    </row>
    <row r="1925" spans="1:63" x14ac:dyDescent="0.25">
      <c r="A1925" s="1"/>
      <c r="BK1925" s="3"/>
    </row>
    <row r="1926" spans="1:63" x14ac:dyDescent="0.25">
      <c r="A1926" s="1"/>
      <c r="BK1926" s="3"/>
    </row>
    <row r="1927" spans="1:63" x14ac:dyDescent="0.25">
      <c r="A1927" s="1"/>
      <c r="BK1927" s="3"/>
    </row>
    <row r="1928" spans="1:63" x14ac:dyDescent="0.25">
      <c r="A1928" s="1"/>
      <c r="BK1928" s="3"/>
    </row>
    <row r="1929" spans="1:63" x14ac:dyDescent="0.25">
      <c r="A1929" s="1"/>
      <c r="BK1929" s="3"/>
    </row>
    <row r="1930" spans="1:63" x14ac:dyDescent="0.25">
      <c r="A1930" s="1"/>
      <c r="BK1930" s="3"/>
    </row>
    <row r="1931" spans="1:63" x14ac:dyDescent="0.25">
      <c r="A1931" s="1"/>
      <c r="BK1931" s="3"/>
    </row>
    <row r="1932" spans="1:63" x14ac:dyDescent="0.25">
      <c r="A1932" s="1"/>
      <c r="BK1932" s="3"/>
    </row>
    <row r="1933" spans="1:63" x14ac:dyDescent="0.25">
      <c r="A1933" s="1"/>
      <c r="BK1933" s="3"/>
    </row>
    <row r="1934" spans="1:63" x14ac:dyDescent="0.25">
      <c r="A1934" s="1"/>
      <c r="BK1934" s="3"/>
    </row>
    <row r="1935" spans="1:63" x14ac:dyDescent="0.25">
      <c r="A1935" s="1"/>
      <c r="BK1935" s="3"/>
    </row>
    <row r="1936" spans="1:63" x14ac:dyDescent="0.25">
      <c r="A1936" s="1"/>
      <c r="BK1936" s="3"/>
    </row>
    <row r="1937" spans="1:63" x14ac:dyDescent="0.25">
      <c r="A1937" s="1"/>
      <c r="BK1937" s="3"/>
    </row>
    <row r="1938" spans="1:63" x14ac:dyDescent="0.25">
      <c r="A1938" s="1"/>
      <c r="BK1938" s="3"/>
    </row>
    <row r="1939" spans="1:63" x14ac:dyDescent="0.25">
      <c r="A1939" s="1"/>
      <c r="BK1939" s="3"/>
    </row>
    <row r="1940" spans="1:63" x14ac:dyDescent="0.25">
      <c r="A1940" s="1"/>
      <c r="BK1940" s="3"/>
    </row>
    <row r="1941" spans="1:63" x14ac:dyDescent="0.25">
      <c r="A1941" s="1"/>
      <c r="BK1941" s="3"/>
    </row>
    <row r="1942" spans="1:63" x14ac:dyDescent="0.25">
      <c r="A1942" s="1"/>
      <c r="BK1942" s="3"/>
    </row>
    <row r="1943" spans="1:63" x14ac:dyDescent="0.25">
      <c r="A1943" s="1"/>
      <c r="BK1943" s="3"/>
    </row>
    <row r="1944" spans="1:63" x14ac:dyDescent="0.25">
      <c r="A1944" s="1"/>
      <c r="BK1944" s="3"/>
    </row>
    <row r="1945" spans="1:63" x14ac:dyDescent="0.25">
      <c r="A1945" s="1"/>
      <c r="BK1945" s="3"/>
    </row>
    <row r="1946" spans="1:63" x14ac:dyDescent="0.25">
      <c r="A1946" s="1"/>
      <c r="BK1946" s="3"/>
    </row>
    <row r="1947" spans="1:63" x14ac:dyDescent="0.25">
      <c r="A1947" s="1"/>
      <c r="BK1947" s="3"/>
    </row>
    <row r="1948" spans="1:63" x14ac:dyDescent="0.25">
      <c r="A1948" s="1"/>
      <c r="BK1948" s="3"/>
    </row>
    <row r="1949" spans="1:63" x14ac:dyDescent="0.25">
      <c r="A1949" s="1"/>
      <c r="BK1949" s="3"/>
    </row>
    <row r="1950" spans="1:63" x14ac:dyDescent="0.25">
      <c r="A1950" s="1"/>
      <c r="BK1950" s="3"/>
    </row>
    <row r="1951" spans="1:63" x14ac:dyDescent="0.25">
      <c r="A1951" s="1"/>
      <c r="BK1951" s="3"/>
    </row>
    <row r="1952" spans="1:63" x14ac:dyDescent="0.25">
      <c r="A1952" s="1"/>
      <c r="BK1952" s="3"/>
    </row>
    <row r="1953" spans="1:63" x14ac:dyDescent="0.25">
      <c r="A1953" s="1"/>
      <c r="BK1953" s="3"/>
    </row>
    <row r="1954" spans="1:63" x14ac:dyDescent="0.25">
      <c r="A1954" s="1"/>
      <c r="BK1954" s="3"/>
    </row>
    <row r="1955" spans="1:63" x14ac:dyDescent="0.25">
      <c r="A1955" s="1"/>
      <c r="BK1955" s="3"/>
    </row>
    <row r="1956" spans="1:63" x14ac:dyDescent="0.25">
      <c r="A1956" s="1"/>
      <c r="BK1956" s="3"/>
    </row>
    <row r="1957" spans="1:63" x14ac:dyDescent="0.25">
      <c r="A1957" s="1"/>
      <c r="BK1957" s="3"/>
    </row>
    <row r="1958" spans="1:63" x14ac:dyDescent="0.25">
      <c r="A1958" s="1"/>
      <c r="BK1958" s="3"/>
    </row>
    <row r="1959" spans="1:63" x14ac:dyDescent="0.25">
      <c r="A1959" s="1"/>
      <c r="BK1959" s="3"/>
    </row>
    <row r="1960" spans="1:63" x14ac:dyDescent="0.25">
      <c r="A1960" s="1"/>
      <c r="BK1960" s="3"/>
    </row>
    <row r="1961" spans="1:63" x14ac:dyDescent="0.25">
      <c r="A1961" s="1"/>
      <c r="BK1961" s="3"/>
    </row>
    <row r="1962" spans="1:63" x14ac:dyDescent="0.25">
      <c r="A1962" s="1"/>
      <c r="BK1962" s="3"/>
    </row>
    <row r="1963" spans="1:63" x14ac:dyDescent="0.25">
      <c r="A1963" s="1"/>
      <c r="BK1963" s="3"/>
    </row>
    <row r="1964" spans="1:63" x14ac:dyDescent="0.25">
      <c r="A1964" s="1"/>
      <c r="BK1964" s="3"/>
    </row>
    <row r="1965" spans="1:63" x14ac:dyDescent="0.25">
      <c r="A1965" s="1"/>
      <c r="BK1965" s="3"/>
    </row>
    <row r="1966" spans="1:63" x14ac:dyDescent="0.25">
      <c r="A1966" s="1"/>
      <c r="BK1966" s="3"/>
    </row>
    <row r="1967" spans="1:63" x14ac:dyDescent="0.25">
      <c r="A1967" s="1"/>
      <c r="BK1967" s="3"/>
    </row>
    <row r="1968" spans="1:63" x14ac:dyDescent="0.25">
      <c r="A1968" s="1"/>
      <c r="BK1968" s="3"/>
    </row>
    <row r="1969" spans="1:63" x14ac:dyDescent="0.25">
      <c r="A1969" s="1"/>
      <c r="BK1969" s="3"/>
    </row>
    <row r="1970" spans="1:63" x14ac:dyDescent="0.25">
      <c r="A1970" s="1"/>
      <c r="BK1970" s="3"/>
    </row>
    <row r="1971" spans="1:63" x14ac:dyDescent="0.25">
      <c r="A1971" s="1"/>
      <c r="BK1971" s="3"/>
    </row>
    <row r="1972" spans="1:63" x14ac:dyDescent="0.25">
      <c r="A1972" s="1"/>
      <c r="BK1972" s="3"/>
    </row>
    <row r="1973" spans="1:63" x14ac:dyDescent="0.25">
      <c r="A1973" s="1"/>
      <c r="BK1973" s="3"/>
    </row>
    <row r="1974" spans="1:63" x14ac:dyDescent="0.25">
      <c r="A1974" s="1"/>
      <c r="BK1974" s="3"/>
    </row>
    <row r="1975" spans="1:63" x14ac:dyDescent="0.25">
      <c r="A1975" s="1"/>
      <c r="BK1975" s="3"/>
    </row>
    <row r="1976" spans="1:63" x14ac:dyDescent="0.25">
      <c r="A1976" s="1"/>
      <c r="BK1976" s="3"/>
    </row>
    <row r="1977" spans="1:63" x14ac:dyDescent="0.25">
      <c r="A1977" s="1"/>
      <c r="BK1977" s="3"/>
    </row>
    <row r="1978" spans="1:63" x14ac:dyDescent="0.25">
      <c r="A1978" s="1"/>
      <c r="BK1978" s="3"/>
    </row>
    <row r="1979" spans="1:63" x14ac:dyDescent="0.25">
      <c r="A1979" s="1"/>
      <c r="BK1979" s="3"/>
    </row>
    <row r="1980" spans="1:63" x14ac:dyDescent="0.25">
      <c r="A1980" s="1"/>
      <c r="BK1980" s="3"/>
    </row>
    <row r="1981" spans="1:63" x14ac:dyDescent="0.25">
      <c r="A1981" s="1"/>
      <c r="BK1981" s="3"/>
    </row>
    <row r="1982" spans="1:63" x14ac:dyDescent="0.25">
      <c r="A1982" s="1"/>
      <c r="BK1982" s="3"/>
    </row>
    <row r="1983" spans="1:63" x14ac:dyDescent="0.25">
      <c r="A1983" s="1"/>
      <c r="BK1983" s="3"/>
    </row>
    <row r="1984" spans="1:63" x14ac:dyDescent="0.25">
      <c r="A1984" s="1"/>
      <c r="BK1984" s="3"/>
    </row>
    <row r="1985" spans="1:63" x14ac:dyDescent="0.25">
      <c r="A1985" s="1"/>
      <c r="BK1985" s="3"/>
    </row>
    <row r="1986" spans="1:63" x14ac:dyDescent="0.25">
      <c r="A1986" s="1"/>
      <c r="BK1986" s="3"/>
    </row>
    <row r="1987" spans="1:63" x14ac:dyDescent="0.25">
      <c r="A1987" s="1"/>
      <c r="BK1987" s="3"/>
    </row>
    <row r="1988" spans="1:63" x14ac:dyDescent="0.25">
      <c r="A1988" s="1"/>
      <c r="BK1988" s="3"/>
    </row>
    <row r="1989" spans="1:63" x14ac:dyDescent="0.25">
      <c r="A1989" s="1"/>
      <c r="BK1989" s="3"/>
    </row>
    <row r="1990" spans="1:63" x14ac:dyDescent="0.25">
      <c r="A1990" s="1"/>
      <c r="BK1990" s="3"/>
    </row>
    <row r="1991" spans="1:63" x14ac:dyDescent="0.25">
      <c r="A1991" s="1"/>
      <c r="BK1991" s="3"/>
    </row>
    <row r="1992" spans="1:63" x14ac:dyDescent="0.25">
      <c r="A1992" s="1"/>
      <c r="BK1992" s="3"/>
    </row>
    <row r="1993" spans="1:63" x14ac:dyDescent="0.25">
      <c r="A1993" s="1"/>
      <c r="BK1993" s="3"/>
    </row>
    <row r="1994" spans="1:63" x14ac:dyDescent="0.25">
      <c r="A1994" s="1"/>
      <c r="BK1994" s="3"/>
    </row>
    <row r="1995" spans="1:63" x14ac:dyDescent="0.25">
      <c r="A1995" s="1"/>
      <c r="BK1995" s="3"/>
    </row>
    <row r="1996" spans="1:63" x14ac:dyDescent="0.25">
      <c r="A1996" s="1"/>
      <c r="BK1996" s="3"/>
    </row>
    <row r="1997" spans="1:63" x14ac:dyDescent="0.25">
      <c r="A1997" s="1"/>
      <c r="BK1997" s="3"/>
    </row>
    <row r="1998" spans="1:63" x14ac:dyDescent="0.25">
      <c r="A1998" s="1"/>
      <c r="BK1998" s="3"/>
    </row>
    <row r="1999" spans="1:63" x14ac:dyDescent="0.25">
      <c r="A1999" s="1"/>
      <c r="BK1999" s="3"/>
    </row>
    <row r="2000" spans="1:63" x14ac:dyDescent="0.25">
      <c r="A2000" s="1"/>
      <c r="BK2000" s="3"/>
    </row>
    <row r="2001" spans="1:63" x14ac:dyDescent="0.25">
      <c r="A2001" s="1"/>
      <c r="BK2001" s="3"/>
    </row>
    <row r="2002" spans="1:63" x14ac:dyDescent="0.25">
      <c r="A2002" s="1"/>
      <c r="BK2002" s="3"/>
    </row>
    <row r="2003" spans="1:63" x14ac:dyDescent="0.25">
      <c r="A2003" s="1"/>
      <c r="BK2003" s="3"/>
    </row>
    <row r="2004" spans="1:63" x14ac:dyDescent="0.25">
      <c r="A2004" s="1"/>
      <c r="BK2004" s="3"/>
    </row>
    <row r="2005" spans="1:63" x14ac:dyDescent="0.25">
      <c r="A2005" s="1"/>
      <c r="BK2005" s="3"/>
    </row>
    <row r="2006" spans="1:63" x14ac:dyDescent="0.25">
      <c r="A2006" s="1"/>
      <c r="BK2006" s="3"/>
    </row>
    <row r="2007" spans="1:63" x14ac:dyDescent="0.25">
      <c r="A2007" s="1"/>
      <c r="BK2007" s="3"/>
    </row>
    <row r="2008" spans="1:63" x14ac:dyDescent="0.25">
      <c r="A2008" s="1"/>
      <c r="BK2008" s="3"/>
    </row>
    <row r="2009" spans="1:63" x14ac:dyDescent="0.25">
      <c r="A2009" s="1"/>
      <c r="BK2009" s="3"/>
    </row>
    <row r="2010" spans="1:63" x14ac:dyDescent="0.25">
      <c r="A2010" s="1"/>
      <c r="BK2010" s="3"/>
    </row>
    <row r="2011" spans="1:63" x14ac:dyDescent="0.25">
      <c r="A2011" s="1"/>
      <c r="BK2011" s="3"/>
    </row>
    <row r="2012" spans="1:63" x14ac:dyDescent="0.25">
      <c r="A2012" s="1"/>
      <c r="BK2012" s="3"/>
    </row>
    <row r="2013" spans="1:63" x14ac:dyDescent="0.25">
      <c r="A2013" s="1"/>
      <c r="BK2013" s="3"/>
    </row>
    <row r="2014" spans="1:63" x14ac:dyDescent="0.25">
      <c r="A2014" s="1"/>
      <c r="BK2014" s="3"/>
    </row>
    <row r="2015" spans="1:63" x14ac:dyDescent="0.25">
      <c r="A2015" s="1"/>
      <c r="BK2015" s="3"/>
    </row>
    <row r="2016" spans="1:63" x14ac:dyDescent="0.25">
      <c r="A2016" s="1"/>
      <c r="BK2016" s="3"/>
    </row>
    <row r="2017" spans="1:63" x14ac:dyDescent="0.25">
      <c r="A2017" s="1"/>
      <c r="BK2017" s="3"/>
    </row>
    <row r="2018" spans="1:63" x14ac:dyDescent="0.25">
      <c r="A2018" s="1"/>
      <c r="BK2018" s="3"/>
    </row>
    <row r="2019" spans="1:63" x14ac:dyDescent="0.25">
      <c r="A2019" s="1"/>
      <c r="BK2019" s="3"/>
    </row>
    <row r="2020" spans="1:63" x14ac:dyDescent="0.25">
      <c r="A2020" s="1"/>
      <c r="BK2020" s="3"/>
    </row>
    <row r="2021" spans="1:63" x14ac:dyDescent="0.25">
      <c r="A2021" s="1"/>
      <c r="BK2021" s="3"/>
    </row>
    <row r="2022" spans="1:63" x14ac:dyDescent="0.25">
      <c r="A2022" s="1"/>
      <c r="BK2022" s="3"/>
    </row>
    <row r="2023" spans="1:63" x14ac:dyDescent="0.25">
      <c r="A2023" s="1"/>
      <c r="BK2023" s="3"/>
    </row>
    <row r="2024" spans="1:63" x14ac:dyDescent="0.25">
      <c r="A2024" s="1"/>
      <c r="BK2024" s="3"/>
    </row>
    <row r="2025" spans="1:63" x14ac:dyDescent="0.25">
      <c r="A2025" s="1"/>
      <c r="BK2025" s="3"/>
    </row>
    <row r="2026" spans="1:63" x14ac:dyDescent="0.25">
      <c r="A2026" s="1"/>
      <c r="BK2026" s="3"/>
    </row>
    <row r="2027" spans="1:63" x14ac:dyDescent="0.25">
      <c r="A2027" s="1"/>
      <c r="BK2027" s="3"/>
    </row>
    <row r="2028" spans="1:63" x14ac:dyDescent="0.25">
      <c r="A2028" s="1"/>
      <c r="BK2028" s="3"/>
    </row>
    <row r="2029" spans="1:63" x14ac:dyDescent="0.25">
      <c r="A2029" s="1"/>
      <c r="BK2029" s="3"/>
    </row>
    <row r="2030" spans="1:63" x14ac:dyDescent="0.25">
      <c r="A2030" s="1"/>
      <c r="BK2030" s="3"/>
    </row>
    <row r="2031" spans="1:63" x14ac:dyDescent="0.25">
      <c r="A2031" s="1"/>
      <c r="BK2031" s="3"/>
    </row>
    <row r="2032" spans="1:63" x14ac:dyDescent="0.25">
      <c r="A2032" s="1"/>
      <c r="BK2032" s="3"/>
    </row>
    <row r="2033" spans="1:63" x14ac:dyDescent="0.25">
      <c r="A2033" s="1"/>
      <c r="BK2033" s="3"/>
    </row>
    <row r="2034" spans="1:63" x14ac:dyDescent="0.25">
      <c r="A2034" s="1"/>
      <c r="BK2034" s="3"/>
    </row>
    <row r="2035" spans="1:63" x14ac:dyDescent="0.25">
      <c r="A2035" s="1"/>
      <c r="BK2035" s="3"/>
    </row>
    <row r="2036" spans="1:63" x14ac:dyDescent="0.25">
      <c r="A2036" s="1"/>
      <c r="BK2036" s="3"/>
    </row>
    <row r="2037" spans="1:63" x14ac:dyDescent="0.25">
      <c r="A2037" s="1"/>
      <c r="BK2037" s="3"/>
    </row>
    <row r="2038" spans="1:63" x14ac:dyDescent="0.25">
      <c r="A2038" s="1"/>
      <c r="BK2038" s="3"/>
    </row>
    <row r="2039" spans="1:63" x14ac:dyDescent="0.25">
      <c r="A2039" s="1"/>
      <c r="BK2039" s="3"/>
    </row>
    <row r="2040" spans="1:63" x14ac:dyDescent="0.25">
      <c r="A2040" s="1"/>
      <c r="BK2040" s="3"/>
    </row>
    <row r="2041" spans="1:63" x14ac:dyDescent="0.25">
      <c r="A2041" s="1"/>
      <c r="BK2041" s="3"/>
    </row>
    <row r="2042" spans="1:63" x14ac:dyDescent="0.25">
      <c r="A2042" s="1"/>
      <c r="BK2042" s="3"/>
    </row>
    <row r="2043" spans="1:63" x14ac:dyDescent="0.25">
      <c r="A2043" s="1"/>
      <c r="BK2043" s="3"/>
    </row>
    <row r="2044" spans="1:63" x14ac:dyDescent="0.25">
      <c r="A2044" s="1"/>
      <c r="BK2044" s="3"/>
    </row>
    <row r="2045" spans="1:63" x14ac:dyDescent="0.25">
      <c r="A2045" s="1"/>
      <c r="BK2045" s="3"/>
    </row>
    <row r="2046" spans="1:63" x14ac:dyDescent="0.25">
      <c r="A2046" s="1"/>
      <c r="BK2046" s="3"/>
    </row>
    <row r="2047" spans="1:63" x14ac:dyDescent="0.25">
      <c r="A2047" s="1"/>
      <c r="BK2047" s="3"/>
    </row>
    <row r="2048" spans="1:63" x14ac:dyDescent="0.25">
      <c r="A2048" s="1"/>
      <c r="BK2048" s="3"/>
    </row>
    <row r="2049" spans="1:63" x14ac:dyDescent="0.25">
      <c r="A2049" s="1"/>
      <c r="BK2049" s="3"/>
    </row>
    <row r="2050" spans="1:63" x14ac:dyDescent="0.25">
      <c r="A2050" s="1"/>
      <c r="BK2050" s="3"/>
    </row>
    <row r="2051" spans="1:63" x14ac:dyDescent="0.25">
      <c r="A2051" s="1"/>
      <c r="BK2051" s="3"/>
    </row>
    <row r="2052" spans="1:63" x14ac:dyDescent="0.25">
      <c r="A2052" s="1"/>
      <c r="BK2052" s="3"/>
    </row>
    <row r="2053" spans="1:63" x14ac:dyDescent="0.25">
      <c r="A2053" s="1"/>
      <c r="BK2053" s="3"/>
    </row>
    <row r="2054" spans="1:63" x14ac:dyDescent="0.25">
      <c r="A2054" s="1"/>
      <c r="BK2054" s="3"/>
    </row>
    <row r="2055" spans="1:63" x14ac:dyDescent="0.25">
      <c r="A2055" s="1"/>
      <c r="BK2055" s="3"/>
    </row>
    <row r="2056" spans="1:63" x14ac:dyDescent="0.25">
      <c r="A2056" s="1"/>
      <c r="BK2056" s="3"/>
    </row>
    <row r="2057" spans="1:63" x14ac:dyDescent="0.25">
      <c r="A2057" s="1"/>
      <c r="BK2057" s="3"/>
    </row>
    <row r="2058" spans="1:63" x14ac:dyDescent="0.25">
      <c r="A2058" s="1"/>
      <c r="BK2058" s="3"/>
    </row>
    <row r="2059" spans="1:63" x14ac:dyDescent="0.25">
      <c r="A2059" s="1"/>
      <c r="BK2059" s="3"/>
    </row>
    <row r="2060" spans="1:63" x14ac:dyDescent="0.25">
      <c r="A2060" s="1"/>
      <c r="BK2060" s="3"/>
    </row>
    <row r="2061" spans="1:63" x14ac:dyDescent="0.25">
      <c r="A2061" s="1"/>
      <c r="BK2061" s="3"/>
    </row>
    <row r="2062" spans="1:63" x14ac:dyDescent="0.25">
      <c r="A2062" s="1"/>
      <c r="BK2062" s="3"/>
    </row>
    <row r="2063" spans="1:63" x14ac:dyDescent="0.25">
      <c r="A2063" s="1"/>
      <c r="BK2063" s="3"/>
    </row>
    <row r="2064" spans="1:63" x14ac:dyDescent="0.25">
      <c r="A2064" s="1"/>
      <c r="BK2064" s="3"/>
    </row>
    <row r="2065" spans="1:63" x14ac:dyDescent="0.25">
      <c r="A2065" s="1"/>
      <c r="BK2065" s="3"/>
    </row>
    <row r="2066" spans="1:63" x14ac:dyDescent="0.25">
      <c r="A2066" s="1"/>
      <c r="BK2066" s="3"/>
    </row>
    <row r="2067" spans="1:63" x14ac:dyDescent="0.25">
      <c r="A2067" s="1"/>
      <c r="BK2067" s="3"/>
    </row>
    <row r="2068" spans="1:63" x14ac:dyDescent="0.25">
      <c r="A2068" s="1"/>
      <c r="BK2068" s="3"/>
    </row>
    <row r="2069" spans="1:63" x14ac:dyDescent="0.25">
      <c r="A2069" s="1"/>
      <c r="BK2069" s="3"/>
    </row>
    <row r="2070" spans="1:63" x14ac:dyDescent="0.25">
      <c r="A2070" s="1"/>
      <c r="BK2070" s="3"/>
    </row>
    <row r="2071" spans="1:63" x14ac:dyDescent="0.25">
      <c r="A2071" s="1"/>
      <c r="BK2071" s="3"/>
    </row>
    <row r="2072" spans="1:63" x14ac:dyDescent="0.25">
      <c r="A2072" s="1"/>
      <c r="BK2072" s="3"/>
    </row>
    <row r="2073" spans="1:63" x14ac:dyDescent="0.25">
      <c r="A2073" s="1"/>
      <c r="BK2073" s="3"/>
    </row>
    <row r="2074" spans="1:63" x14ac:dyDescent="0.25">
      <c r="A2074" s="1"/>
      <c r="BK2074" s="3"/>
    </row>
    <row r="2075" spans="1:63" x14ac:dyDescent="0.25">
      <c r="A2075" s="1"/>
      <c r="BK2075" s="3"/>
    </row>
    <row r="2076" spans="1:63" x14ac:dyDescent="0.25">
      <c r="A2076" s="1"/>
      <c r="BK2076" s="3"/>
    </row>
    <row r="2077" spans="1:63" x14ac:dyDescent="0.25">
      <c r="A2077" s="1"/>
      <c r="BK2077" s="3"/>
    </row>
    <row r="2078" spans="1:63" x14ac:dyDescent="0.25">
      <c r="A2078" s="1"/>
      <c r="BK2078" s="3"/>
    </row>
    <row r="2079" spans="1:63" x14ac:dyDescent="0.25">
      <c r="A2079" s="1"/>
      <c r="BK2079" s="3"/>
    </row>
    <row r="2080" spans="1:63" x14ac:dyDescent="0.25">
      <c r="A2080" s="1"/>
      <c r="BK2080" s="3"/>
    </row>
    <row r="2081" spans="1:63" x14ac:dyDescent="0.25">
      <c r="A2081" s="1"/>
      <c r="BK2081" s="3"/>
    </row>
    <row r="2082" spans="1:63" x14ac:dyDescent="0.25">
      <c r="A2082" s="1"/>
      <c r="BK2082" s="3"/>
    </row>
    <row r="2083" spans="1:63" x14ac:dyDescent="0.25">
      <c r="A2083" s="1"/>
      <c r="BK2083" s="3"/>
    </row>
    <row r="2084" spans="1:63" x14ac:dyDescent="0.25">
      <c r="A2084" s="1"/>
      <c r="BK2084" s="3"/>
    </row>
    <row r="2085" spans="1:63" x14ac:dyDescent="0.25">
      <c r="A2085" s="1"/>
      <c r="BK2085" s="3"/>
    </row>
    <row r="2086" spans="1:63" x14ac:dyDescent="0.25">
      <c r="A2086" s="1"/>
      <c r="BK2086" s="3"/>
    </row>
    <row r="2087" spans="1:63" x14ac:dyDescent="0.25">
      <c r="A2087" s="1"/>
      <c r="BK2087" s="3"/>
    </row>
    <row r="2088" spans="1:63" x14ac:dyDescent="0.25">
      <c r="A2088" s="1"/>
      <c r="BK2088" s="3"/>
    </row>
    <row r="2089" spans="1:63" x14ac:dyDescent="0.25">
      <c r="A2089" s="1"/>
      <c r="BK2089" s="3"/>
    </row>
    <row r="2090" spans="1:63" x14ac:dyDescent="0.25">
      <c r="A2090" s="1"/>
      <c r="BK2090" s="3"/>
    </row>
    <row r="2091" spans="1:63" x14ac:dyDescent="0.25">
      <c r="A2091" s="1"/>
      <c r="BK2091" s="3"/>
    </row>
    <row r="2092" spans="1:63" x14ac:dyDescent="0.25">
      <c r="A2092" s="1"/>
      <c r="BK2092" s="3"/>
    </row>
    <row r="2093" spans="1:63" x14ac:dyDescent="0.25">
      <c r="A2093" s="1"/>
      <c r="BK2093" s="3"/>
    </row>
    <row r="2094" spans="1:63" x14ac:dyDescent="0.25">
      <c r="A2094" s="1"/>
      <c r="BK2094" s="3"/>
    </row>
    <row r="2095" spans="1:63" x14ac:dyDescent="0.25">
      <c r="A2095" s="1"/>
      <c r="BK2095" s="3"/>
    </row>
    <row r="2096" spans="1:63" x14ac:dyDescent="0.25">
      <c r="A2096" s="1"/>
      <c r="BK2096" s="3"/>
    </row>
    <row r="2097" spans="1:63" x14ac:dyDescent="0.25">
      <c r="A2097" s="1"/>
      <c r="BK2097" s="3"/>
    </row>
    <row r="2098" spans="1:63" x14ac:dyDescent="0.25">
      <c r="A2098" s="1"/>
      <c r="BK2098" s="3"/>
    </row>
    <row r="2099" spans="1:63" x14ac:dyDescent="0.25">
      <c r="A2099" s="1"/>
      <c r="BK2099" s="3"/>
    </row>
    <row r="2100" spans="1:63" x14ac:dyDescent="0.25">
      <c r="A2100" s="1"/>
      <c r="BK2100" s="3"/>
    </row>
    <row r="2101" spans="1:63" x14ac:dyDescent="0.25">
      <c r="A2101" s="1"/>
      <c r="BK2101" s="3"/>
    </row>
    <row r="2102" spans="1:63" x14ac:dyDescent="0.25">
      <c r="A2102" s="1"/>
      <c r="BK2102" s="3"/>
    </row>
    <row r="2103" spans="1:63" x14ac:dyDescent="0.25">
      <c r="A2103" s="1"/>
      <c r="BK2103" s="3"/>
    </row>
    <row r="2104" spans="1:63" x14ac:dyDescent="0.25">
      <c r="A2104" s="1"/>
      <c r="BK2104" s="3"/>
    </row>
    <row r="2105" spans="1:63" x14ac:dyDescent="0.25">
      <c r="A2105" s="1"/>
      <c r="BK2105" s="3"/>
    </row>
    <row r="2106" spans="1:63" x14ac:dyDescent="0.25">
      <c r="A2106" s="1"/>
      <c r="BK2106" s="3"/>
    </row>
    <row r="2107" spans="1:63" x14ac:dyDescent="0.25">
      <c r="A2107" s="1"/>
      <c r="BK2107" s="3"/>
    </row>
    <row r="2108" spans="1:63" x14ac:dyDescent="0.25">
      <c r="A2108" s="1"/>
      <c r="BK2108" s="3"/>
    </row>
    <row r="2109" spans="1:63" x14ac:dyDescent="0.25">
      <c r="A2109" s="1"/>
      <c r="BK2109" s="3"/>
    </row>
    <row r="2110" spans="1:63" x14ac:dyDescent="0.25">
      <c r="A2110" s="1"/>
      <c r="BK2110" s="3"/>
    </row>
    <row r="2111" spans="1:63" x14ac:dyDescent="0.25">
      <c r="A2111" s="1"/>
      <c r="BK2111" s="3"/>
    </row>
    <row r="2112" spans="1:63" x14ac:dyDescent="0.25">
      <c r="A2112" s="1"/>
      <c r="BK2112" s="3"/>
    </row>
    <row r="2113" spans="1:63" x14ac:dyDescent="0.25">
      <c r="A2113" s="1"/>
      <c r="BK2113" s="3"/>
    </row>
    <row r="2114" spans="1:63" x14ac:dyDescent="0.25">
      <c r="A2114" s="1"/>
      <c r="BK2114" s="3"/>
    </row>
    <row r="2115" spans="1:63" x14ac:dyDescent="0.25">
      <c r="A2115" s="1"/>
      <c r="BK2115" s="3"/>
    </row>
    <row r="2116" spans="1:63" x14ac:dyDescent="0.25">
      <c r="A2116" s="1"/>
      <c r="BK2116" s="3"/>
    </row>
    <row r="2117" spans="1:63" x14ac:dyDescent="0.25">
      <c r="A2117" s="1"/>
      <c r="BK2117" s="3"/>
    </row>
    <row r="2118" spans="1:63" x14ac:dyDescent="0.25">
      <c r="A2118" s="1"/>
      <c r="BK2118" s="3"/>
    </row>
    <row r="2119" spans="1:63" x14ac:dyDescent="0.25">
      <c r="A2119" s="1"/>
      <c r="BK2119" s="3"/>
    </row>
    <row r="2120" spans="1:63" x14ac:dyDescent="0.25">
      <c r="A2120" s="1"/>
      <c r="BK2120" s="3"/>
    </row>
    <row r="2121" spans="1:63" x14ac:dyDescent="0.25">
      <c r="A2121" s="1"/>
      <c r="BK2121" s="3"/>
    </row>
    <row r="2122" spans="1:63" x14ac:dyDescent="0.25">
      <c r="A2122" s="1"/>
      <c r="BK2122" s="3"/>
    </row>
    <row r="2123" spans="1:63" x14ac:dyDescent="0.25">
      <c r="A2123" s="1"/>
      <c r="BK2123" s="3"/>
    </row>
    <row r="2124" spans="1:63" x14ac:dyDescent="0.25">
      <c r="A2124" s="1"/>
      <c r="BK2124" s="3"/>
    </row>
    <row r="2125" spans="1:63" x14ac:dyDescent="0.25">
      <c r="A2125" s="1"/>
      <c r="BK2125" s="3"/>
    </row>
    <row r="2126" spans="1:63" x14ac:dyDescent="0.25">
      <c r="A2126" s="1"/>
      <c r="BK2126" s="3"/>
    </row>
    <row r="2127" spans="1:63" x14ac:dyDescent="0.25">
      <c r="A2127" s="1"/>
      <c r="BK2127" s="3"/>
    </row>
    <row r="2128" spans="1:63" x14ac:dyDescent="0.25">
      <c r="A2128" s="1"/>
      <c r="BK2128" s="3"/>
    </row>
    <row r="2129" spans="1:63" x14ac:dyDescent="0.25">
      <c r="A2129" s="1"/>
      <c r="BK2129" s="3"/>
    </row>
    <row r="2130" spans="1:63" x14ac:dyDescent="0.25">
      <c r="A2130" s="1"/>
      <c r="BK2130" s="3"/>
    </row>
    <row r="2131" spans="1:63" x14ac:dyDescent="0.25">
      <c r="A2131" s="1"/>
      <c r="BK2131" s="3"/>
    </row>
    <row r="2132" spans="1:63" x14ac:dyDescent="0.25">
      <c r="A2132" s="1"/>
      <c r="BK2132" s="3"/>
    </row>
    <row r="2133" spans="1:63" x14ac:dyDescent="0.25">
      <c r="A2133" s="1"/>
      <c r="BK2133" s="3"/>
    </row>
    <row r="2134" spans="1:63" x14ac:dyDescent="0.25">
      <c r="A2134" s="1"/>
      <c r="BK2134" s="3"/>
    </row>
    <row r="2135" spans="1:63" x14ac:dyDescent="0.25">
      <c r="A2135" s="1"/>
      <c r="BK2135" s="3"/>
    </row>
    <row r="2136" spans="1:63" x14ac:dyDescent="0.25">
      <c r="A2136" s="1"/>
      <c r="BK2136" s="3"/>
    </row>
    <row r="2137" spans="1:63" x14ac:dyDescent="0.25">
      <c r="A2137" s="1"/>
      <c r="BK2137" s="3"/>
    </row>
    <row r="2138" spans="1:63" x14ac:dyDescent="0.25">
      <c r="A2138" s="1"/>
      <c r="BK2138" s="3"/>
    </row>
    <row r="2139" spans="1:63" x14ac:dyDescent="0.25">
      <c r="A2139" s="1"/>
      <c r="BK2139" s="3"/>
    </row>
    <row r="2140" spans="1:63" x14ac:dyDescent="0.25">
      <c r="A2140" s="1"/>
      <c r="BK2140" s="3"/>
    </row>
    <row r="2141" spans="1:63" x14ac:dyDescent="0.25">
      <c r="A2141" s="1"/>
      <c r="BK2141" s="3"/>
    </row>
    <row r="2142" spans="1:63" x14ac:dyDescent="0.25">
      <c r="A2142" s="1"/>
      <c r="BK2142" s="3"/>
    </row>
    <row r="2143" spans="1:63" x14ac:dyDescent="0.25">
      <c r="A2143" s="1"/>
      <c r="BK2143" s="3"/>
    </row>
    <row r="2144" spans="1:63" x14ac:dyDescent="0.25">
      <c r="A2144" s="1"/>
      <c r="BK2144" s="3"/>
    </row>
    <row r="2145" spans="1:63" x14ac:dyDescent="0.25">
      <c r="A2145" s="1"/>
      <c r="BK2145" s="3"/>
    </row>
    <row r="2146" spans="1:63" x14ac:dyDescent="0.25">
      <c r="A2146" s="1"/>
      <c r="BK2146" s="3"/>
    </row>
    <row r="2147" spans="1:63" x14ac:dyDescent="0.25">
      <c r="A2147" s="1"/>
      <c r="BK2147" s="3"/>
    </row>
    <row r="2148" spans="1:63" x14ac:dyDescent="0.25">
      <c r="A2148" s="1"/>
      <c r="BK2148" s="3"/>
    </row>
    <row r="2149" spans="1:63" x14ac:dyDescent="0.25">
      <c r="A2149" s="1"/>
      <c r="BK2149" s="3"/>
    </row>
    <row r="2150" spans="1:63" x14ac:dyDescent="0.25">
      <c r="A2150" s="1"/>
      <c r="BK2150" s="3"/>
    </row>
    <row r="2151" spans="1:63" x14ac:dyDescent="0.25">
      <c r="A2151" s="1"/>
      <c r="BK2151" s="3"/>
    </row>
    <row r="2152" spans="1:63" x14ac:dyDescent="0.25">
      <c r="A2152" s="1"/>
      <c r="BK2152" s="3"/>
    </row>
    <row r="2153" spans="1:63" x14ac:dyDescent="0.25">
      <c r="A2153" s="1"/>
      <c r="BK2153" s="3"/>
    </row>
    <row r="2154" spans="1:63" x14ac:dyDescent="0.25">
      <c r="A2154" s="1"/>
      <c r="BK2154" s="3"/>
    </row>
    <row r="2155" spans="1:63" x14ac:dyDescent="0.25">
      <c r="A2155" s="1"/>
      <c r="BK2155" s="3"/>
    </row>
    <row r="2156" spans="1:63" x14ac:dyDescent="0.25">
      <c r="A2156" s="1"/>
      <c r="BK2156" s="3"/>
    </row>
    <row r="2157" spans="1:63" x14ac:dyDescent="0.25">
      <c r="A2157" s="1"/>
      <c r="BK2157" s="3"/>
    </row>
    <row r="2158" spans="1:63" x14ac:dyDescent="0.25">
      <c r="A2158" s="1"/>
      <c r="BK2158" s="3"/>
    </row>
    <row r="2159" spans="1:63" x14ac:dyDescent="0.25">
      <c r="A2159" s="1"/>
      <c r="BK2159" s="3"/>
    </row>
    <row r="2160" spans="1:63" x14ac:dyDescent="0.25">
      <c r="A2160" s="1"/>
      <c r="BK2160" s="3"/>
    </row>
    <row r="2161" spans="1:63" x14ac:dyDescent="0.25">
      <c r="A2161" s="1"/>
      <c r="BK2161" s="3"/>
    </row>
    <row r="2162" spans="1:63" x14ac:dyDescent="0.25">
      <c r="A2162" s="1"/>
      <c r="BK2162" s="3"/>
    </row>
    <row r="2163" spans="1:63" x14ac:dyDescent="0.25">
      <c r="A2163" s="1"/>
      <c r="BK2163" s="3"/>
    </row>
    <row r="2164" spans="1:63" x14ac:dyDescent="0.25">
      <c r="A2164" s="1"/>
      <c r="BK2164" s="3"/>
    </row>
    <row r="2165" spans="1:63" x14ac:dyDescent="0.25">
      <c r="A2165" s="1"/>
      <c r="BK2165" s="3"/>
    </row>
    <row r="2166" spans="1:63" x14ac:dyDescent="0.25">
      <c r="A2166" s="1"/>
      <c r="BK2166" s="3"/>
    </row>
    <row r="2167" spans="1:63" x14ac:dyDescent="0.25">
      <c r="A2167" s="1"/>
      <c r="BK2167" s="3"/>
    </row>
    <row r="2168" spans="1:63" x14ac:dyDescent="0.25">
      <c r="A2168" s="1"/>
      <c r="BK2168" s="3"/>
    </row>
    <row r="2169" spans="1:63" x14ac:dyDescent="0.25">
      <c r="A2169" s="1"/>
      <c r="BK2169" s="3"/>
    </row>
    <row r="2170" spans="1:63" x14ac:dyDescent="0.25">
      <c r="A2170" s="1"/>
      <c r="BK2170" s="3"/>
    </row>
    <row r="2171" spans="1:63" x14ac:dyDescent="0.25">
      <c r="A2171" s="1"/>
      <c r="BK2171" s="3"/>
    </row>
    <row r="2172" spans="1:63" x14ac:dyDescent="0.25">
      <c r="A2172" s="1"/>
      <c r="BK2172" s="3"/>
    </row>
    <row r="2173" spans="1:63" x14ac:dyDescent="0.25">
      <c r="A2173" s="1"/>
      <c r="BK2173" s="3"/>
    </row>
    <row r="2174" spans="1:63" x14ac:dyDescent="0.25">
      <c r="A2174" s="1"/>
      <c r="BK2174" s="3"/>
    </row>
    <row r="2175" spans="1:63" x14ac:dyDescent="0.25">
      <c r="A2175" s="1"/>
      <c r="BK2175" s="3"/>
    </row>
    <row r="2176" spans="1:63" x14ac:dyDescent="0.25">
      <c r="A2176" s="1"/>
      <c r="BK2176" s="3"/>
    </row>
    <row r="2177" spans="1:63" x14ac:dyDescent="0.25">
      <c r="A2177" s="1"/>
      <c r="BK2177" s="3"/>
    </row>
    <row r="2178" spans="1:63" x14ac:dyDescent="0.25">
      <c r="A2178" s="1"/>
      <c r="BK2178" s="3"/>
    </row>
    <row r="2179" spans="1:63" x14ac:dyDescent="0.25">
      <c r="A2179" s="1"/>
      <c r="BK2179" s="3"/>
    </row>
    <row r="2180" spans="1:63" x14ac:dyDescent="0.25">
      <c r="A2180" s="1"/>
      <c r="BK2180" s="3"/>
    </row>
    <row r="2181" spans="1:63" x14ac:dyDescent="0.25">
      <c r="A2181" s="1"/>
      <c r="BK2181" s="3"/>
    </row>
    <row r="2182" spans="1:63" x14ac:dyDescent="0.25">
      <c r="A2182" s="1"/>
      <c r="BK2182" s="3"/>
    </row>
    <row r="2183" spans="1:63" x14ac:dyDescent="0.25">
      <c r="A2183" s="1"/>
      <c r="BK2183" s="3"/>
    </row>
    <row r="2184" spans="1:63" x14ac:dyDescent="0.25">
      <c r="A2184" s="1"/>
      <c r="BK2184" s="3"/>
    </row>
    <row r="2185" spans="1:63" x14ac:dyDescent="0.25">
      <c r="A2185" s="1"/>
      <c r="BK2185" s="3"/>
    </row>
    <row r="2186" spans="1:63" x14ac:dyDescent="0.25">
      <c r="A2186" s="1"/>
      <c r="BK2186" s="3"/>
    </row>
    <row r="2187" spans="1:63" x14ac:dyDescent="0.25">
      <c r="A2187" s="1"/>
      <c r="BK2187" s="3"/>
    </row>
    <row r="2188" spans="1:63" x14ac:dyDescent="0.25">
      <c r="A2188" s="1"/>
      <c r="BK2188" s="3"/>
    </row>
    <row r="2189" spans="1:63" x14ac:dyDescent="0.25">
      <c r="A2189" s="1"/>
      <c r="BK2189" s="3"/>
    </row>
    <row r="2190" spans="1:63" x14ac:dyDescent="0.25">
      <c r="A2190" s="1"/>
      <c r="BK2190" s="3"/>
    </row>
    <row r="2191" spans="1:63" x14ac:dyDescent="0.25">
      <c r="A2191" s="1"/>
      <c r="BK2191" s="3"/>
    </row>
    <row r="2192" spans="1:63" x14ac:dyDescent="0.25">
      <c r="A2192" s="1"/>
      <c r="BK2192" s="3"/>
    </row>
    <row r="2193" spans="1:63" x14ac:dyDescent="0.25">
      <c r="A2193" s="1"/>
      <c r="BK2193" s="3"/>
    </row>
    <row r="2194" spans="1:63" x14ac:dyDescent="0.25">
      <c r="A2194" s="1"/>
      <c r="BK2194" s="3"/>
    </row>
    <row r="2195" spans="1:63" x14ac:dyDescent="0.25">
      <c r="A2195" s="1"/>
      <c r="BK2195" s="3"/>
    </row>
    <row r="2196" spans="1:63" x14ac:dyDescent="0.25">
      <c r="A2196" s="1"/>
      <c r="BK2196" s="3"/>
    </row>
    <row r="2197" spans="1:63" x14ac:dyDescent="0.25">
      <c r="A2197" s="1"/>
      <c r="BK2197" s="3"/>
    </row>
    <row r="2198" spans="1:63" x14ac:dyDescent="0.25">
      <c r="A2198" s="1"/>
      <c r="BK2198" s="3"/>
    </row>
    <row r="2199" spans="1:63" x14ac:dyDescent="0.25">
      <c r="A2199" s="1"/>
      <c r="BK2199" s="3"/>
    </row>
    <row r="2200" spans="1:63" x14ac:dyDescent="0.25">
      <c r="A2200" s="1"/>
      <c r="BK2200" s="3"/>
    </row>
    <row r="2201" spans="1:63" x14ac:dyDescent="0.25">
      <c r="A2201" s="1"/>
      <c r="BK2201" s="3"/>
    </row>
    <row r="2202" spans="1:63" x14ac:dyDescent="0.25">
      <c r="A2202" s="1"/>
      <c r="BK2202" s="3"/>
    </row>
    <row r="2203" spans="1:63" x14ac:dyDescent="0.25">
      <c r="A2203" s="1"/>
      <c r="BK2203" s="3"/>
    </row>
    <row r="2204" spans="1:63" x14ac:dyDescent="0.25">
      <c r="A2204" s="1"/>
      <c r="BK2204" s="3"/>
    </row>
    <row r="2205" spans="1:63" x14ac:dyDescent="0.25">
      <c r="A2205" s="1"/>
      <c r="BK2205" s="3"/>
    </row>
    <row r="2206" spans="1:63" x14ac:dyDescent="0.25">
      <c r="A2206" s="1"/>
      <c r="BK2206" s="3"/>
    </row>
    <row r="2207" spans="1:63" x14ac:dyDescent="0.25">
      <c r="A2207" s="1"/>
      <c r="BK2207" s="3"/>
    </row>
    <row r="2208" spans="1:63" x14ac:dyDescent="0.25">
      <c r="A2208" s="1"/>
      <c r="BK2208" s="3"/>
    </row>
    <row r="2209" spans="1:63" x14ac:dyDescent="0.25">
      <c r="A2209" s="1"/>
      <c r="BK2209" s="3"/>
    </row>
    <row r="2210" spans="1:63" x14ac:dyDescent="0.25">
      <c r="A2210" s="1"/>
      <c r="BK2210" s="3"/>
    </row>
    <row r="2211" spans="1:63" x14ac:dyDescent="0.25">
      <c r="A2211" s="1"/>
      <c r="BK2211" s="3"/>
    </row>
    <row r="2212" spans="1:63" x14ac:dyDescent="0.25">
      <c r="A2212" s="1"/>
      <c r="BK2212" s="3"/>
    </row>
    <row r="2213" spans="1:63" x14ac:dyDescent="0.25">
      <c r="A2213" s="1"/>
      <c r="BK2213" s="3"/>
    </row>
    <row r="2214" spans="1:63" x14ac:dyDescent="0.25">
      <c r="A2214" s="1"/>
      <c r="BK2214" s="3"/>
    </row>
    <row r="2215" spans="1:63" x14ac:dyDescent="0.25">
      <c r="A2215" s="1"/>
      <c r="BK2215" s="3"/>
    </row>
    <row r="2216" spans="1:63" x14ac:dyDescent="0.25">
      <c r="A2216" s="1"/>
      <c r="BK2216" s="3"/>
    </row>
    <row r="2217" spans="1:63" x14ac:dyDescent="0.25">
      <c r="A2217" s="1"/>
      <c r="BK2217" s="3"/>
    </row>
    <row r="2218" spans="1:63" x14ac:dyDescent="0.25">
      <c r="A2218" s="1"/>
      <c r="BK2218" s="3"/>
    </row>
    <row r="2219" spans="1:63" x14ac:dyDescent="0.25">
      <c r="A2219" s="1"/>
      <c r="BK2219" s="3"/>
    </row>
    <row r="2220" spans="1:63" x14ac:dyDescent="0.25">
      <c r="A2220" s="1"/>
      <c r="BK2220" s="3"/>
    </row>
    <row r="2221" spans="1:63" x14ac:dyDescent="0.25">
      <c r="A2221" s="1"/>
      <c r="BK2221" s="3"/>
    </row>
    <row r="2222" spans="1:63" x14ac:dyDescent="0.25">
      <c r="A2222" s="1"/>
      <c r="BK2222" s="3"/>
    </row>
    <row r="2223" spans="1:63" x14ac:dyDescent="0.25">
      <c r="A2223" s="1"/>
      <c r="BK2223" s="3"/>
    </row>
    <row r="2224" spans="1:63" x14ac:dyDescent="0.25">
      <c r="A2224" s="1"/>
      <c r="BK2224" s="3"/>
    </row>
    <row r="2225" spans="1:63" x14ac:dyDescent="0.25">
      <c r="A2225" s="1"/>
      <c r="BK2225" s="3"/>
    </row>
    <row r="2226" spans="1:63" x14ac:dyDescent="0.25">
      <c r="A2226" s="1"/>
      <c r="BK2226" s="3"/>
    </row>
    <row r="2227" spans="1:63" x14ac:dyDescent="0.25">
      <c r="A2227" s="1"/>
      <c r="BK2227" s="3"/>
    </row>
    <row r="2228" spans="1:63" x14ac:dyDescent="0.25">
      <c r="A2228" s="1"/>
      <c r="BK2228" s="3"/>
    </row>
    <row r="2229" spans="1:63" x14ac:dyDescent="0.25">
      <c r="A2229" s="1"/>
      <c r="BK2229" s="3"/>
    </row>
    <row r="2230" spans="1:63" x14ac:dyDescent="0.25">
      <c r="A2230" s="1"/>
      <c r="BK2230" s="3"/>
    </row>
    <row r="2231" spans="1:63" x14ac:dyDescent="0.25">
      <c r="A2231" s="1"/>
      <c r="BK2231" s="3"/>
    </row>
    <row r="2232" spans="1:63" x14ac:dyDescent="0.25">
      <c r="A2232" s="1"/>
      <c r="BK2232" s="3"/>
    </row>
    <row r="2233" spans="1:63" x14ac:dyDescent="0.25">
      <c r="A2233" s="1"/>
      <c r="BK2233" s="3"/>
    </row>
    <row r="2234" spans="1:63" x14ac:dyDescent="0.25">
      <c r="A2234" s="1"/>
      <c r="BK2234" s="3"/>
    </row>
    <row r="2235" spans="1:63" x14ac:dyDescent="0.25">
      <c r="A2235" s="1"/>
      <c r="BK2235" s="3"/>
    </row>
    <row r="2236" spans="1:63" x14ac:dyDescent="0.25">
      <c r="A2236" s="1"/>
      <c r="BK2236" s="3"/>
    </row>
    <row r="2237" spans="1:63" x14ac:dyDescent="0.25">
      <c r="A2237" s="1"/>
      <c r="BK2237" s="3"/>
    </row>
    <row r="2238" spans="1:63" x14ac:dyDescent="0.25">
      <c r="A2238" s="1"/>
      <c r="BK2238" s="3"/>
    </row>
    <row r="2239" spans="1:63" x14ac:dyDescent="0.25">
      <c r="A2239" s="1"/>
      <c r="BK2239" s="3"/>
    </row>
    <row r="2240" spans="1:63" x14ac:dyDescent="0.25">
      <c r="A2240" s="1"/>
      <c r="BK2240" s="3"/>
    </row>
    <row r="2241" spans="1:63" x14ac:dyDescent="0.25">
      <c r="A2241" s="1"/>
      <c r="BK2241" s="3"/>
    </row>
    <row r="2242" spans="1:63" x14ac:dyDescent="0.25">
      <c r="A2242" s="1"/>
      <c r="BK2242" s="3"/>
    </row>
    <row r="2243" spans="1:63" x14ac:dyDescent="0.25">
      <c r="A2243" s="1"/>
      <c r="BK2243" s="3"/>
    </row>
    <row r="2244" spans="1:63" x14ac:dyDescent="0.25">
      <c r="A2244" s="1"/>
      <c r="BK2244" s="3"/>
    </row>
    <row r="2245" spans="1:63" x14ac:dyDescent="0.25">
      <c r="A2245" s="1"/>
      <c r="BK2245" s="3"/>
    </row>
    <row r="2246" spans="1:63" x14ac:dyDescent="0.25">
      <c r="A2246" s="1"/>
      <c r="BK2246" s="3"/>
    </row>
    <row r="2247" spans="1:63" x14ac:dyDescent="0.25">
      <c r="A2247" s="1"/>
      <c r="BK2247" s="3"/>
    </row>
    <row r="2248" spans="1:63" x14ac:dyDescent="0.25">
      <c r="A2248" s="1"/>
      <c r="BK2248" s="3"/>
    </row>
    <row r="2249" spans="1:63" x14ac:dyDescent="0.25">
      <c r="A2249" s="1"/>
      <c r="BK2249" s="3"/>
    </row>
    <row r="2250" spans="1:63" x14ac:dyDescent="0.25">
      <c r="A2250" s="1"/>
      <c r="BK2250" s="3"/>
    </row>
    <row r="2251" spans="1:63" x14ac:dyDescent="0.25">
      <c r="A2251" s="1"/>
      <c r="BK2251" s="3"/>
    </row>
    <row r="2252" spans="1:63" x14ac:dyDescent="0.25">
      <c r="A2252" s="1"/>
      <c r="BK2252" s="3"/>
    </row>
    <row r="2253" spans="1:63" x14ac:dyDescent="0.25">
      <c r="A2253" s="1"/>
      <c r="BK2253" s="3"/>
    </row>
    <row r="2254" spans="1:63" x14ac:dyDescent="0.25">
      <c r="A2254" s="1"/>
      <c r="BK2254" s="3"/>
    </row>
    <row r="2255" spans="1:63" x14ac:dyDescent="0.25">
      <c r="A2255" s="1"/>
      <c r="BK2255" s="3"/>
    </row>
    <row r="2256" spans="1:63" x14ac:dyDescent="0.25">
      <c r="A2256" s="1"/>
      <c r="BK2256" s="3"/>
    </row>
    <row r="2257" spans="1:63" x14ac:dyDescent="0.25">
      <c r="A2257" s="1"/>
      <c r="BK2257" s="3"/>
    </row>
    <row r="2258" spans="1:63" x14ac:dyDescent="0.25">
      <c r="A2258" s="1"/>
      <c r="BK2258" s="3"/>
    </row>
    <row r="2259" spans="1:63" x14ac:dyDescent="0.25">
      <c r="A2259" s="1"/>
      <c r="BK2259" s="3"/>
    </row>
    <row r="2260" spans="1:63" x14ac:dyDescent="0.25">
      <c r="A2260" s="1"/>
      <c r="BK2260" s="3"/>
    </row>
    <row r="2261" spans="1:63" x14ac:dyDescent="0.25">
      <c r="A2261" s="1"/>
      <c r="BK2261" s="3"/>
    </row>
    <row r="2262" spans="1:63" x14ac:dyDescent="0.25">
      <c r="A2262" s="1"/>
      <c r="BK2262" s="3"/>
    </row>
    <row r="2263" spans="1:63" x14ac:dyDescent="0.25">
      <c r="A2263" s="1"/>
      <c r="BK2263" s="3"/>
    </row>
    <row r="2264" spans="1:63" x14ac:dyDescent="0.25">
      <c r="A2264" s="1"/>
      <c r="BK2264" s="3"/>
    </row>
    <row r="2265" spans="1:63" x14ac:dyDescent="0.25">
      <c r="A2265" s="1"/>
      <c r="BK2265" s="3"/>
    </row>
    <row r="2266" spans="1:63" x14ac:dyDescent="0.25">
      <c r="A2266" s="1"/>
      <c r="BK2266" s="3"/>
    </row>
    <row r="2267" spans="1:63" x14ac:dyDescent="0.25">
      <c r="A2267" s="1"/>
      <c r="BK2267" s="3"/>
    </row>
    <row r="2268" spans="1:63" x14ac:dyDescent="0.25">
      <c r="A2268" s="1"/>
      <c r="BK2268" s="3"/>
    </row>
    <row r="2269" spans="1:63" x14ac:dyDescent="0.25">
      <c r="A2269" s="1"/>
      <c r="BK2269" s="3"/>
    </row>
    <row r="2270" spans="1:63" x14ac:dyDescent="0.25">
      <c r="A2270" s="1"/>
      <c r="BK2270" s="3"/>
    </row>
    <row r="2271" spans="1:63" x14ac:dyDescent="0.25">
      <c r="A2271" s="1"/>
      <c r="BK2271" s="3"/>
    </row>
    <row r="2272" spans="1:63" x14ac:dyDescent="0.25">
      <c r="A2272" s="1"/>
      <c r="BK2272" s="3"/>
    </row>
    <row r="2273" spans="1:63" x14ac:dyDescent="0.25">
      <c r="A2273" s="1"/>
      <c r="BK2273" s="3"/>
    </row>
    <row r="2274" spans="1:63" x14ac:dyDescent="0.25">
      <c r="A2274" s="1"/>
      <c r="BK2274" s="3"/>
    </row>
    <row r="2275" spans="1:63" x14ac:dyDescent="0.25">
      <c r="A2275" s="1"/>
      <c r="BK2275" s="3"/>
    </row>
    <row r="2276" spans="1:63" x14ac:dyDescent="0.25">
      <c r="A2276" s="1"/>
      <c r="BK2276" s="3"/>
    </row>
    <row r="2277" spans="1:63" x14ac:dyDescent="0.25">
      <c r="A2277" s="1"/>
      <c r="BK2277" s="3"/>
    </row>
    <row r="2278" spans="1:63" x14ac:dyDescent="0.25">
      <c r="A2278" s="1"/>
      <c r="BK2278" s="3"/>
    </row>
    <row r="2279" spans="1:63" x14ac:dyDescent="0.25">
      <c r="A2279" s="1"/>
      <c r="BK2279" s="3"/>
    </row>
    <row r="2280" spans="1:63" x14ac:dyDescent="0.25">
      <c r="A2280" s="1"/>
      <c r="BK2280" s="3"/>
    </row>
    <row r="2281" spans="1:63" x14ac:dyDescent="0.25">
      <c r="A2281" s="1"/>
      <c r="BK2281" s="3"/>
    </row>
    <row r="2282" spans="1:63" x14ac:dyDescent="0.25">
      <c r="A2282" s="1"/>
      <c r="BK2282" s="3"/>
    </row>
    <row r="2283" spans="1:63" x14ac:dyDescent="0.25">
      <c r="A2283" s="1"/>
      <c r="BK2283" s="3"/>
    </row>
    <row r="2284" spans="1:63" x14ac:dyDescent="0.25">
      <c r="A2284" s="1"/>
      <c r="BK2284" s="3"/>
    </row>
    <row r="2285" spans="1:63" x14ac:dyDescent="0.25">
      <c r="A2285" s="1"/>
      <c r="BK2285" s="3"/>
    </row>
    <row r="2286" spans="1:63" x14ac:dyDescent="0.25">
      <c r="A2286" s="1"/>
      <c r="BK2286" s="3"/>
    </row>
    <row r="2287" spans="1:63" x14ac:dyDescent="0.25">
      <c r="A2287" s="1"/>
      <c r="BK2287" s="3"/>
    </row>
    <row r="2288" spans="1:63" x14ac:dyDescent="0.25">
      <c r="A2288" s="1"/>
      <c r="BK2288" s="3"/>
    </row>
    <row r="2289" spans="1:63" x14ac:dyDescent="0.25">
      <c r="A2289" s="1"/>
      <c r="BK2289" s="3"/>
    </row>
    <row r="2290" spans="1:63" x14ac:dyDescent="0.25">
      <c r="A2290" s="1"/>
      <c r="BK2290" s="3"/>
    </row>
    <row r="2291" spans="1:63" x14ac:dyDescent="0.25">
      <c r="A2291" s="1"/>
      <c r="BK2291" s="3"/>
    </row>
    <row r="2292" spans="1:63" x14ac:dyDescent="0.25">
      <c r="A2292" s="1"/>
      <c r="BK2292" s="3"/>
    </row>
    <row r="2293" spans="1:63" x14ac:dyDescent="0.25">
      <c r="A2293" s="1"/>
      <c r="BK2293" s="3"/>
    </row>
    <row r="2294" spans="1:63" x14ac:dyDescent="0.25">
      <c r="A2294" s="1"/>
      <c r="BK2294" s="3"/>
    </row>
    <row r="2295" spans="1:63" x14ac:dyDescent="0.25">
      <c r="A2295" s="1"/>
      <c r="BK2295" s="3"/>
    </row>
    <row r="2296" spans="1:63" x14ac:dyDescent="0.25">
      <c r="A2296" s="1"/>
      <c r="BK2296" s="3"/>
    </row>
    <row r="2297" spans="1:63" x14ac:dyDescent="0.25">
      <c r="A2297" s="1"/>
      <c r="BK2297" s="3"/>
    </row>
    <row r="2298" spans="1:63" x14ac:dyDescent="0.25">
      <c r="A2298" s="1"/>
      <c r="BK2298" s="3"/>
    </row>
    <row r="2299" spans="1:63" x14ac:dyDescent="0.25">
      <c r="A2299" s="1"/>
      <c r="BK2299" s="3"/>
    </row>
    <row r="2300" spans="1:63" x14ac:dyDescent="0.25">
      <c r="A2300" s="1"/>
      <c r="BK2300" s="3"/>
    </row>
    <row r="2301" spans="1:63" x14ac:dyDescent="0.25">
      <c r="A2301" s="1"/>
      <c r="BK2301" s="3"/>
    </row>
    <row r="2302" spans="1:63" x14ac:dyDescent="0.25">
      <c r="A2302" s="1"/>
      <c r="BK2302" s="3"/>
    </row>
    <row r="2303" spans="1:63" x14ac:dyDescent="0.25">
      <c r="A2303" s="1"/>
      <c r="BK2303" s="3"/>
    </row>
    <row r="2304" spans="1:63" x14ac:dyDescent="0.25">
      <c r="A2304" s="1"/>
      <c r="BK2304" s="3"/>
    </row>
    <row r="2305" spans="1:63" x14ac:dyDescent="0.25">
      <c r="A2305" s="1"/>
      <c r="BK2305" s="3"/>
    </row>
    <row r="2306" spans="1:63" x14ac:dyDescent="0.25">
      <c r="A2306" s="1"/>
      <c r="BK2306" s="3"/>
    </row>
    <row r="2307" spans="1:63" x14ac:dyDescent="0.25">
      <c r="A2307" s="1"/>
      <c r="BK2307" s="3"/>
    </row>
    <row r="2308" spans="1:63" x14ac:dyDescent="0.25">
      <c r="A2308" s="1"/>
      <c r="BK2308" s="3"/>
    </row>
    <row r="2309" spans="1:63" x14ac:dyDescent="0.25">
      <c r="A2309" s="1"/>
      <c r="BK2309" s="3"/>
    </row>
    <row r="2310" spans="1:63" x14ac:dyDescent="0.25">
      <c r="A2310" s="1"/>
      <c r="BK2310" s="3"/>
    </row>
    <row r="2311" spans="1:63" x14ac:dyDescent="0.25">
      <c r="A2311" s="1"/>
      <c r="BK2311" s="3"/>
    </row>
    <row r="2312" spans="1:63" x14ac:dyDescent="0.25">
      <c r="A2312" s="1"/>
      <c r="BK2312" s="3"/>
    </row>
    <row r="2313" spans="1:63" x14ac:dyDescent="0.25">
      <c r="A2313" s="1"/>
      <c r="BK2313" s="3"/>
    </row>
    <row r="2314" spans="1:63" x14ac:dyDescent="0.25">
      <c r="A2314" s="1"/>
      <c r="BK2314" s="3"/>
    </row>
    <row r="2315" spans="1:63" x14ac:dyDescent="0.25">
      <c r="A2315" s="1"/>
      <c r="BK2315" s="3"/>
    </row>
    <row r="2316" spans="1:63" x14ac:dyDescent="0.25">
      <c r="A2316" s="1"/>
      <c r="BK2316" s="3"/>
    </row>
    <row r="2317" spans="1:63" x14ac:dyDescent="0.25">
      <c r="A2317" s="1"/>
      <c r="BK2317" s="3"/>
    </row>
    <row r="2318" spans="1:63" x14ac:dyDescent="0.25">
      <c r="A2318" s="1"/>
      <c r="BK2318" s="3"/>
    </row>
    <row r="2319" spans="1:63" x14ac:dyDescent="0.25">
      <c r="A2319" s="1"/>
      <c r="BK2319" s="3"/>
    </row>
    <row r="2320" spans="1:63" x14ac:dyDescent="0.25">
      <c r="A2320" s="1"/>
      <c r="BK2320" s="3"/>
    </row>
    <row r="2321" spans="1:63" x14ac:dyDescent="0.25">
      <c r="A2321" s="1"/>
      <c r="BK2321" s="3"/>
    </row>
    <row r="2322" spans="1:63" x14ac:dyDescent="0.25">
      <c r="A2322" s="1"/>
      <c r="BK2322" s="3"/>
    </row>
    <row r="2323" spans="1:63" x14ac:dyDescent="0.25">
      <c r="A2323" s="1"/>
      <c r="BK2323" s="3"/>
    </row>
    <row r="2324" spans="1:63" x14ac:dyDescent="0.25">
      <c r="A2324" s="1"/>
      <c r="BK2324" s="3"/>
    </row>
    <row r="2325" spans="1:63" x14ac:dyDescent="0.25">
      <c r="A2325" s="1"/>
      <c r="BK2325" s="3"/>
    </row>
    <row r="2326" spans="1:63" x14ac:dyDescent="0.25">
      <c r="A2326" s="1"/>
      <c r="BK2326" s="3"/>
    </row>
    <row r="2327" spans="1:63" x14ac:dyDescent="0.25">
      <c r="A2327" s="1"/>
      <c r="BK2327" s="3"/>
    </row>
    <row r="2328" spans="1:63" x14ac:dyDescent="0.25">
      <c r="A2328" s="1"/>
      <c r="BK2328" s="3"/>
    </row>
    <row r="2329" spans="1:63" x14ac:dyDescent="0.25">
      <c r="A2329" s="1"/>
      <c r="BK2329" s="3"/>
    </row>
    <row r="2330" spans="1:63" x14ac:dyDescent="0.25">
      <c r="A2330" s="1"/>
      <c r="BK2330" s="3"/>
    </row>
    <row r="2331" spans="1:63" x14ac:dyDescent="0.25">
      <c r="A2331" s="1"/>
      <c r="BK2331" s="3"/>
    </row>
    <row r="2332" spans="1:63" x14ac:dyDescent="0.25">
      <c r="A2332" s="1"/>
      <c r="BK2332" s="3"/>
    </row>
    <row r="2333" spans="1:63" x14ac:dyDescent="0.25">
      <c r="A2333" s="1"/>
      <c r="BK2333" s="3"/>
    </row>
    <row r="2334" spans="1:63" x14ac:dyDescent="0.25">
      <c r="A2334" s="1"/>
      <c r="BK2334" s="3"/>
    </row>
    <row r="2335" spans="1:63" x14ac:dyDescent="0.25">
      <c r="A2335" s="1"/>
      <c r="BK2335" s="3"/>
    </row>
    <row r="2336" spans="1:63" x14ac:dyDescent="0.25">
      <c r="A2336" s="1"/>
      <c r="BK2336" s="3"/>
    </row>
    <row r="2337" spans="1:63" x14ac:dyDescent="0.25">
      <c r="A2337" s="1"/>
      <c r="BK2337" s="3"/>
    </row>
    <row r="2338" spans="1:63" x14ac:dyDescent="0.25">
      <c r="A2338" s="1"/>
      <c r="BK2338" s="3"/>
    </row>
    <row r="2339" spans="1:63" x14ac:dyDescent="0.25">
      <c r="A2339" s="1"/>
      <c r="BK2339" s="3"/>
    </row>
    <row r="2340" spans="1:63" x14ac:dyDescent="0.25">
      <c r="A2340" s="1"/>
      <c r="BK2340" s="3"/>
    </row>
    <row r="2341" spans="1:63" x14ac:dyDescent="0.25">
      <c r="A2341" s="1"/>
      <c r="BK2341" s="3"/>
    </row>
    <row r="2342" spans="1:63" x14ac:dyDescent="0.25">
      <c r="A2342" s="1"/>
      <c r="BK2342" s="3"/>
    </row>
    <row r="2343" spans="1:63" x14ac:dyDescent="0.25">
      <c r="A2343" s="1"/>
      <c r="BK2343" s="3"/>
    </row>
    <row r="2344" spans="1:63" x14ac:dyDescent="0.25">
      <c r="A2344" s="1"/>
      <c r="BK2344" s="3"/>
    </row>
    <row r="2345" spans="1:63" x14ac:dyDescent="0.25">
      <c r="A2345" s="1"/>
      <c r="BK2345" s="3"/>
    </row>
    <row r="2346" spans="1:63" x14ac:dyDescent="0.25">
      <c r="A2346" s="1"/>
      <c r="BK2346" s="3"/>
    </row>
    <row r="2347" spans="1:63" x14ac:dyDescent="0.25">
      <c r="A2347" s="1"/>
      <c r="BK2347" s="3"/>
    </row>
    <row r="2348" spans="1:63" x14ac:dyDescent="0.25">
      <c r="A2348" s="1"/>
      <c r="BK2348" s="3"/>
    </row>
    <row r="2349" spans="1:63" x14ac:dyDescent="0.25">
      <c r="A2349" s="1"/>
      <c r="BK2349" s="3"/>
    </row>
    <row r="2350" spans="1:63" x14ac:dyDescent="0.25">
      <c r="A2350" s="1"/>
      <c r="BK2350" s="3"/>
    </row>
    <row r="2351" spans="1:63" x14ac:dyDescent="0.25">
      <c r="A2351" s="1"/>
      <c r="BK2351" s="3"/>
    </row>
    <row r="2352" spans="1:63" x14ac:dyDescent="0.25">
      <c r="A2352" s="1"/>
      <c r="BK2352" s="3"/>
    </row>
    <row r="2353" spans="1:63" x14ac:dyDescent="0.25">
      <c r="A2353" s="1"/>
      <c r="BK2353" s="3"/>
    </row>
    <row r="2354" spans="1:63" x14ac:dyDescent="0.25">
      <c r="A2354" s="1"/>
      <c r="BK2354" s="3"/>
    </row>
    <row r="2355" spans="1:63" x14ac:dyDescent="0.25">
      <c r="A2355" s="1"/>
      <c r="BK2355" s="3"/>
    </row>
    <row r="2356" spans="1:63" x14ac:dyDescent="0.25">
      <c r="A2356" s="1"/>
      <c r="BK2356" s="3"/>
    </row>
    <row r="2357" spans="1:63" x14ac:dyDescent="0.25">
      <c r="A2357" s="1"/>
      <c r="BK2357" s="3"/>
    </row>
    <row r="2358" spans="1:63" x14ac:dyDescent="0.25">
      <c r="A2358" s="1"/>
      <c r="BK2358" s="3"/>
    </row>
    <row r="2359" spans="1:63" x14ac:dyDescent="0.25">
      <c r="A2359" s="1"/>
      <c r="BK2359" s="3"/>
    </row>
    <row r="2360" spans="1:63" x14ac:dyDescent="0.25">
      <c r="A2360" s="1"/>
      <c r="BK2360" s="3"/>
    </row>
    <row r="2361" spans="1:63" x14ac:dyDescent="0.25">
      <c r="A2361" s="1"/>
      <c r="BK2361" s="3"/>
    </row>
    <row r="2362" spans="1:63" x14ac:dyDescent="0.25">
      <c r="A2362" s="1"/>
      <c r="BK2362" s="3"/>
    </row>
    <row r="2363" spans="1:63" x14ac:dyDescent="0.25">
      <c r="A2363" s="1"/>
      <c r="BK2363" s="3"/>
    </row>
    <row r="2364" spans="1:63" x14ac:dyDescent="0.25">
      <c r="A2364" s="1"/>
      <c r="BK2364" s="3"/>
    </row>
    <row r="2365" spans="1:63" x14ac:dyDescent="0.25">
      <c r="A2365" s="1"/>
      <c r="BK2365" s="3"/>
    </row>
    <row r="2366" spans="1:63" x14ac:dyDescent="0.25">
      <c r="A2366" s="1"/>
      <c r="BK2366" s="3"/>
    </row>
    <row r="2367" spans="1:63" x14ac:dyDescent="0.25">
      <c r="A2367" s="1"/>
      <c r="BK2367" s="3"/>
    </row>
    <row r="2368" spans="1:63" x14ac:dyDescent="0.25">
      <c r="A2368" s="1"/>
      <c r="BK2368" s="3"/>
    </row>
    <row r="2369" spans="1:63" x14ac:dyDescent="0.25">
      <c r="A2369" s="1"/>
      <c r="BK2369" s="3"/>
    </row>
    <row r="2370" spans="1:63" x14ac:dyDescent="0.25">
      <c r="A2370" s="1"/>
      <c r="BK2370" s="3"/>
    </row>
    <row r="2371" spans="1:63" x14ac:dyDescent="0.25">
      <c r="A2371" s="1"/>
      <c r="BK2371" s="3"/>
    </row>
    <row r="2372" spans="1:63" x14ac:dyDescent="0.25">
      <c r="A2372" s="1"/>
      <c r="BK2372" s="3"/>
    </row>
    <row r="2373" spans="1:63" x14ac:dyDescent="0.25">
      <c r="A2373" s="1"/>
      <c r="BK2373" s="3"/>
    </row>
    <row r="2374" spans="1:63" x14ac:dyDescent="0.25">
      <c r="A2374" s="1"/>
      <c r="BK2374" s="3"/>
    </row>
    <row r="2375" spans="1:63" x14ac:dyDescent="0.25">
      <c r="A2375" s="1"/>
      <c r="BK2375" s="3"/>
    </row>
    <row r="2376" spans="1:63" x14ac:dyDescent="0.25">
      <c r="A2376" s="1"/>
      <c r="BK2376" s="3"/>
    </row>
    <row r="2377" spans="1:63" x14ac:dyDescent="0.25">
      <c r="A2377" s="1"/>
      <c r="BK2377" s="3"/>
    </row>
    <row r="2378" spans="1:63" x14ac:dyDescent="0.25">
      <c r="A2378" s="1"/>
      <c r="BK2378" s="3"/>
    </row>
    <row r="2379" spans="1:63" x14ac:dyDescent="0.25">
      <c r="A2379" s="1"/>
      <c r="BK2379" s="3"/>
    </row>
    <row r="2380" spans="1:63" x14ac:dyDescent="0.25">
      <c r="A2380" s="1"/>
      <c r="BK2380" s="3"/>
    </row>
    <row r="2381" spans="1:63" x14ac:dyDescent="0.25">
      <c r="A2381" s="1"/>
      <c r="BK2381" s="3"/>
    </row>
    <row r="2382" spans="1:63" x14ac:dyDescent="0.25">
      <c r="A2382" s="1"/>
      <c r="BK2382" s="3"/>
    </row>
    <row r="2383" spans="1:63" x14ac:dyDescent="0.25">
      <c r="A2383" s="1"/>
      <c r="BK2383" s="3"/>
    </row>
    <row r="2384" spans="1:63" x14ac:dyDescent="0.25">
      <c r="A2384" s="1"/>
      <c r="BK2384" s="3"/>
    </row>
    <row r="2385" spans="1:63" x14ac:dyDescent="0.25">
      <c r="A2385" s="1"/>
      <c r="BK2385" s="3"/>
    </row>
    <row r="2386" spans="1:63" x14ac:dyDescent="0.25">
      <c r="A2386" s="1"/>
      <c r="BK2386" s="3"/>
    </row>
    <row r="2387" spans="1:63" x14ac:dyDescent="0.25">
      <c r="A2387" s="1"/>
      <c r="BK2387" s="3"/>
    </row>
    <row r="2388" spans="1:63" x14ac:dyDescent="0.25">
      <c r="A2388" s="1"/>
      <c r="BK2388" s="3"/>
    </row>
    <row r="2389" spans="1:63" x14ac:dyDescent="0.25">
      <c r="A2389" s="1"/>
      <c r="BK2389" s="3"/>
    </row>
    <row r="2390" spans="1:63" x14ac:dyDescent="0.25">
      <c r="A2390" s="1"/>
      <c r="BK2390" s="3"/>
    </row>
    <row r="2391" spans="1:63" x14ac:dyDescent="0.25">
      <c r="A2391" s="1"/>
      <c r="BK2391" s="3"/>
    </row>
    <row r="2392" spans="1:63" x14ac:dyDescent="0.25">
      <c r="A2392" s="1"/>
      <c r="BK2392" s="3"/>
    </row>
    <row r="2393" spans="1:63" x14ac:dyDescent="0.25">
      <c r="A2393" s="1"/>
      <c r="BK2393" s="3"/>
    </row>
    <row r="2394" spans="1:63" x14ac:dyDescent="0.25">
      <c r="A2394" s="1"/>
      <c r="BK2394" s="3"/>
    </row>
    <row r="2395" spans="1:63" x14ac:dyDescent="0.25">
      <c r="A2395" s="1"/>
      <c r="BK2395" s="3"/>
    </row>
    <row r="2396" spans="1:63" x14ac:dyDescent="0.25">
      <c r="A2396" s="1"/>
      <c r="BK2396" s="3"/>
    </row>
    <row r="2397" spans="1:63" x14ac:dyDescent="0.25">
      <c r="A2397" s="1"/>
      <c r="BK2397" s="3"/>
    </row>
    <row r="2398" spans="1:63" x14ac:dyDescent="0.25">
      <c r="A2398" s="1"/>
      <c r="BK2398" s="3"/>
    </row>
    <row r="2399" spans="1:63" x14ac:dyDescent="0.25">
      <c r="A2399" s="1"/>
      <c r="BK2399" s="3"/>
    </row>
    <row r="2400" spans="1:63" x14ac:dyDescent="0.25">
      <c r="A2400" s="1"/>
      <c r="BK2400" s="3"/>
    </row>
    <row r="2401" spans="1:63" x14ac:dyDescent="0.25">
      <c r="A2401" s="1"/>
      <c r="BK2401" s="3"/>
    </row>
    <row r="2402" spans="1:63" x14ac:dyDescent="0.25">
      <c r="A2402" s="1"/>
      <c r="BK2402" s="3"/>
    </row>
    <row r="2403" spans="1:63" x14ac:dyDescent="0.25">
      <c r="A2403" s="1"/>
      <c r="BK2403" s="3"/>
    </row>
    <row r="2404" spans="1:63" x14ac:dyDescent="0.25">
      <c r="A2404" s="1"/>
      <c r="BK2404" s="3"/>
    </row>
    <row r="2405" spans="1:63" x14ac:dyDescent="0.25">
      <c r="A2405" s="1"/>
      <c r="BK2405" s="3"/>
    </row>
    <row r="2406" spans="1:63" x14ac:dyDescent="0.25">
      <c r="A2406" s="1"/>
      <c r="BK2406" s="3"/>
    </row>
    <row r="2407" spans="1:63" x14ac:dyDescent="0.25">
      <c r="A2407" s="1"/>
      <c r="BK2407" s="3"/>
    </row>
    <row r="2408" spans="1:63" x14ac:dyDescent="0.25">
      <c r="A2408" s="1"/>
      <c r="BK2408" s="3"/>
    </row>
    <row r="2409" spans="1:63" x14ac:dyDescent="0.25">
      <c r="A2409" s="1"/>
      <c r="BK2409" s="3"/>
    </row>
    <row r="2410" spans="1:63" x14ac:dyDescent="0.25">
      <c r="A2410" s="1"/>
      <c r="BK2410" s="3"/>
    </row>
    <row r="2411" spans="1:63" x14ac:dyDescent="0.25">
      <c r="A2411" s="1"/>
      <c r="BK2411" s="3"/>
    </row>
    <row r="2412" spans="1:63" x14ac:dyDescent="0.25">
      <c r="A2412" s="1"/>
      <c r="BK2412" s="3"/>
    </row>
    <row r="2413" spans="1:63" x14ac:dyDescent="0.25">
      <c r="A2413" s="1"/>
      <c r="BK2413" s="3"/>
    </row>
    <row r="2414" spans="1:63" x14ac:dyDescent="0.25">
      <c r="A2414" s="1"/>
      <c r="BK2414" s="3"/>
    </row>
    <row r="2415" spans="1:63" x14ac:dyDescent="0.25">
      <c r="A2415" s="1"/>
      <c r="BK2415" s="3"/>
    </row>
    <row r="2416" spans="1:63" x14ac:dyDescent="0.25">
      <c r="A2416" s="1"/>
      <c r="BK2416" s="3"/>
    </row>
    <row r="2417" spans="1:63" x14ac:dyDescent="0.25">
      <c r="A2417" s="1"/>
      <c r="BK2417" s="3"/>
    </row>
    <row r="2418" spans="1:63" x14ac:dyDescent="0.25">
      <c r="A2418" s="1"/>
      <c r="BK2418" s="3"/>
    </row>
    <row r="2419" spans="1:63" x14ac:dyDescent="0.25">
      <c r="A2419" s="1"/>
      <c r="BK2419" s="3"/>
    </row>
    <row r="2420" spans="1:63" x14ac:dyDescent="0.25">
      <c r="A2420" s="1"/>
      <c r="BK2420" s="3"/>
    </row>
    <row r="2421" spans="1:63" x14ac:dyDescent="0.25">
      <c r="A2421" s="1"/>
      <c r="BK2421" s="3"/>
    </row>
    <row r="2422" spans="1:63" x14ac:dyDescent="0.25">
      <c r="A2422" s="1"/>
      <c r="BK2422" s="3"/>
    </row>
    <row r="2423" spans="1:63" x14ac:dyDescent="0.25">
      <c r="A2423" s="1"/>
      <c r="BK2423" s="3"/>
    </row>
    <row r="2424" spans="1:63" x14ac:dyDescent="0.25">
      <c r="A2424" s="1"/>
      <c r="BK2424" s="3"/>
    </row>
    <row r="2425" spans="1:63" x14ac:dyDescent="0.25">
      <c r="A2425" s="1"/>
      <c r="BK2425" s="3"/>
    </row>
    <row r="2426" spans="1:63" x14ac:dyDescent="0.25">
      <c r="A2426" s="1"/>
      <c r="BK2426" s="3"/>
    </row>
    <row r="2427" spans="1:63" x14ac:dyDescent="0.25">
      <c r="A2427" s="1"/>
      <c r="BK2427" s="3"/>
    </row>
    <row r="2428" spans="1:63" x14ac:dyDescent="0.25">
      <c r="A2428" s="1"/>
      <c r="BK2428" s="3"/>
    </row>
    <row r="2429" spans="1:63" x14ac:dyDescent="0.25">
      <c r="A2429" s="1"/>
      <c r="BK2429" s="3"/>
    </row>
    <row r="2430" spans="1:63" x14ac:dyDescent="0.25">
      <c r="A2430" s="1"/>
      <c r="BK2430" s="3"/>
    </row>
    <row r="2431" spans="1:63" x14ac:dyDescent="0.25">
      <c r="A2431" s="1"/>
      <c r="BK2431" s="3"/>
    </row>
    <row r="2432" spans="1:63" x14ac:dyDescent="0.25">
      <c r="A2432" s="1"/>
      <c r="BK2432" s="3"/>
    </row>
    <row r="2433" spans="1:63" x14ac:dyDescent="0.25">
      <c r="A2433" s="1"/>
      <c r="BK2433" s="3"/>
    </row>
    <row r="2434" spans="1:63" x14ac:dyDescent="0.25">
      <c r="A2434" s="1"/>
      <c r="BK2434" s="3"/>
    </row>
    <row r="2435" spans="1:63" x14ac:dyDescent="0.25">
      <c r="A2435" s="1"/>
      <c r="BK2435" s="3"/>
    </row>
    <row r="2436" spans="1:63" x14ac:dyDescent="0.25">
      <c r="A2436" s="1"/>
      <c r="BK2436" s="3"/>
    </row>
    <row r="2437" spans="1:63" x14ac:dyDescent="0.25">
      <c r="A2437" s="1"/>
      <c r="BK2437" s="3"/>
    </row>
    <row r="2438" spans="1:63" x14ac:dyDescent="0.25">
      <c r="A2438" s="1"/>
      <c r="BK2438" s="3"/>
    </row>
    <row r="2439" spans="1:63" x14ac:dyDescent="0.25">
      <c r="A2439" s="1"/>
      <c r="BK2439" s="3"/>
    </row>
    <row r="2440" spans="1:63" x14ac:dyDescent="0.25">
      <c r="A2440" s="1"/>
      <c r="BK2440" s="3"/>
    </row>
    <row r="2441" spans="1:63" x14ac:dyDescent="0.25">
      <c r="A2441" s="1"/>
      <c r="BK2441" s="3"/>
    </row>
    <row r="2442" spans="1:63" x14ac:dyDescent="0.25">
      <c r="A2442" s="1"/>
      <c r="BK2442" s="3"/>
    </row>
    <row r="2443" spans="1:63" x14ac:dyDescent="0.25">
      <c r="A2443" s="1"/>
      <c r="BK2443" s="3"/>
    </row>
    <row r="2444" spans="1:63" x14ac:dyDescent="0.25">
      <c r="A2444" s="1"/>
      <c r="BK2444" s="3"/>
    </row>
    <row r="2445" spans="1:63" x14ac:dyDescent="0.25">
      <c r="A2445" s="1"/>
      <c r="BK2445" s="3"/>
    </row>
    <row r="2446" spans="1:63" x14ac:dyDescent="0.25">
      <c r="A2446" s="1"/>
      <c r="BK2446" s="3"/>
    </row>
    <row r="2447" spans="1:63" x14ac:dyDescent="0.25">
      <c r="A2447" s="1"/>
      <c r="BK2447" s="3"/>
    </row>
    <row r="2448" spans="1:63" x14ac:dyDescent="0.25">
      <c r="A2448" s="1"/>
      <c r="BK2448" s="3"/>
    </row>
    <row r="2449" spans="1:63" x14ac:dyDescent="0.25">
      <c r="A2449" s="1"/>
      <c r="BK2449" s="3"/>
    </row>
    <row r="2450" spans="1:63" x14ac:dyDescent="0.25">
      <c r="A2450" s="1"/>
      <c r="BK2450" s="3"/>
    </row>
    <row r="2451" spans="1:63" x14ac:dyDescent="0.25">
      <c r="A2451" s="1"/>
      <c r="BK2451" s="3"/>
    </row>
    <row r="2452" spans="1:63" x14ac:dyDescent="0.25">
      <c r="A2452" s="1"/>
      <c r="BK2452" s="3"/>
    </row>
    <row r="2453" spans="1:63" x14ac:dyDescent="0.25">
      <c r="A2453" s="1"/>
      <c r="BK2453" s="3"/>
    </row>
    <row r="2454" spans="1:63" x14ac:dyDescent="0.25">
      <c r="A2454" s="1"/>
      <c r="BK2454" s="3"/>
    </row>
    <row r="2455" spans="1:63" x14ac:dyDescent="0.25">
      <c r="A2455" s="1"/>
      <c r="BK2455" s="3"/>
    </row>
    <row r="2456" spans="1:63" x14ac:dyDescent="0.25">
      <c r="A2456" s="1"/>
      <c r="BK2456" s="3"/>
    </row>
    <row r="2457" spans="1:63" x14ac:dyDescent="0.25">
      <c r="A2457" s="1"/>
      <c r="BK2457" s="3"/>
    </row>
    <row r="2458" spans="1:63" x14ac:dyDescent="0.25">
      <c r="A2458" s="1"/>
      <c r="BK2458" s="3"/>
    </row>
    <row r="2459" spans="1:63" x14ac:dyDescent="0.25">
      <c r="A2459" s="1"/>
      <c r="BK2459" s="3"/>
    </row>
    <row r="2460" spans="1:63" x14ac:dyDescent="0.25">
      <c r="A2460" s="1"/>
      <c r="BK2460" s="3"/>
    </row>
    <row r="2461" spans="1:63" x14ac:dyDescent="0.25">
      <c r="A2461" s="1"/>
      <c r="BK2461" s="3"/>
    </row>
    <row r="2462" spans="1:63" x14ac:dyDescent="0.25">
      <c r="A2462" s="1"/>
      <c r="BK2462" s="3"/>
    </row>
    <row r="2463" spans="1:63" x14ac:dyDescent="0.25">
      <c r="A2463" s="1"/>
      <c r="BK2463" s="3"/>
    </row>
    <row r="2464" spans="1:63" x14ac:dyDescent="0.25">
      <c r="A2464" s="1"/>
      <c r="BK2464" s="3"/>
    </row>
    <row r="2465" spans="1:63" x14ac:dyDescent="0.25">
      <c r="A2465" s="1"/>
      <c r="BK2465" s="3"/>
    </row>
    <row r="2466" spans="1:63" x14ac:dyDescent="0.25">
      <c r="A2466" s="1"/>
      <c r="BK2466" s="3"/>
    </row>
    <row r="2467" spans="1:63" x14ac:dyDescent="0.25">
      <c r="A2467" s="1"/>
      <c r="BK2467" s="3"/>
    </row>
    <row r="2468" spans="1:63" x14ac:dyDescent="0.25">
      <c r="A2468" s="1"/>
      <c r="BK2468" s="3"/>
    </row>
    <row r="2469" spans="1:63" x14ac:dyDescent="0.25">
      <c r="A2469" s="1"/>
      <c r="BK2469" s="3"/>
    </row>
    <row r="2470" spans="1:63" x14ac:dyDescent="0.25">
      <c r="A2470" s="1"/>
      <c r="BK2470" s="3"/>
    </row>
    <row r="2471" spans="1:63" x14ac:dyDescent="0.25">
      <c r="A2471" s="1"/>
      <c r="BK2471" s="3"/>
    </row>
    <row r="2472" spans="1:63" x14ac:dyDescent="0.25">
      <c r="A2472" s="1"/>
      <c r="BK2472" s="3"/>
    </row>
    <row r="2473" spans="1:63" x14ac:dyDescent="0.25">
      <c r="A2473" s="1"/>
      <c r="BK2473" s="3"/>
    </row>
    <row r="2474" spans="1:63" x14ac:dyDescent="0.25">
      <c r="A2474" s="1"/>
      <c r="BK2474" s="3"/>
    </row>
    <row r="2475" spans="1:63" x14ac:dyDescent="0.25">
      <c r="A2475" s="1"/>
      <c r="BK2475" s="3"/>
    </row>
    <row r="2476" spans="1:63" x14ac:dyDescent="0.25">
      <c r="A2476" s="1"/>
      <c r="BK2476" s="3"/>
    </row>
    <row r="2477" spans="1:63" x14ac:dyDescent="0.25">
      <c r="A2477" s="1"/>
      <c r="BK2477" s="3"/>
    </row>
    <row r="2478" spans="1:63" x14ac:dyDescent="0.25">
      <c r="A2478" s="1"/>
      <c r="BK2478" s="3"/>
    </row>
    <row r="2479" spans="1:63" x14ac:dyDescent="0.25">
      <c r="A2479" s="1"/>
      <c r="BK2479" s="3"/>
    </row>
    <row r="2480" spans="1:63" x14ac:dyDescent="0.25">
      <c r="A2480" s="1"/>
      <c r="BK2480" s="3"/>
    </row>
    <row r="2481" spans="1:63" x14ac:dyDescent="0.25">
      <c r="A2481" s="1"/>
      <c r="BK2481" s="3"/>
    </row>
    <row r="2482" spans="1:63" x14ac:dyDescent="0.25">
      <c r="A2482" s="1"/>
      <c r="BK2482" s="3"/>
    </row>
    <row r="2483" spans="1:63" x14ac:dyDescent="0.25">
      <c r="A2483" s="1"/>
      <c r="BK2483" s="3"/>
    </row>
    <row r="2484" spans="1:63" x14ac:dyDescent="0.25">
      <c r="A2484" s="1"/>
      <c r="BK2484" s="3"/>
    </row>
    <row r="2485" spans="1:63" x14ac:dyDescent="0.25">
      <c r="A2485" s="1"/>
      <c r="BK2485" s="3"/>
    </row>
    <row r="2486" spans="1:63" x14ac:dyDescent="0.25">
      <c r="A2486" s="1"/>
      <c r="BK2486" s="3"/>
    </row>
    <row r="2487" spans="1:63" x14ac:dyDescent="0.25">
      <c r="A2487" s="1"/>
      <c r="BK2487" s="3"/>
    </row>
    <row r="2488" spans="1:63" x14ac:dyDescent="0.25">
      <c r="A2488" s="1"/>
      <c r="BK2488" s="3"/>
    </row>
    <row r="2489" spans="1:63" x14ac:dyDescent="0.25">
      <c r="A2489" s="1"/>
      <c r="BK2489" s="3"/>
    </row>
    <row r="2490" spans="1:63" x14ac:dyDescent="0.25">
      <c r="A2490" s="1"/>
      <c r="BK2490" s="3"/>
    </row>
    <row r="2491" spans="1:63" x14ac:dyDescent="0.25">
      <c r="A2491" s="1"/>
      <c r="BK2491" s="3"/>
    </row>
    <row r="2492" spans="1:63" x14ac:dyDescent="0.25">
      <c r="A2492" s="1"/>
      <c r="BK2492" s="3"/>
    </row>
    <row r="2493" spans="1:63" x14ac:dyDescent="0.25">
      <c r="A2493" s="1"/>
      <c r="BK2493" s="3"/>
    </row>
    <row r="2494" spans="1:63" x14ac:dyDescent="0.25">
      <c r="A2494" s="1"/>
      <c r="BK2494" s="3"/>
    </row>
    <row r="2495" spans="1:63" x14ac:dyDescent="0.25">
      <c r="A2495" s="1"/>
      <c r="BK2495" s="3"/>
    </row>
    <row r="2496" spans="1:63" x14ac:dyDescent="0.25">
      <c r="A2496" s="1"/>
      <c r="BK2496" s="3"/>
    </row>
    <row r="2497" spans="1:63" x14ac:dyDescent="0.25">
      <c r="A2497" s="1"/>
      <c r="BK2497" s="3"/>
    </row>
    <row r="2498" spans="1:63" x14ac:dyDescent="0.25">
      <c r="A2498" s="1"/>
      <c r="BK2498" s="3"/>
    </row>
    <row r="2499" spans="1:63" x14ac:dyDescent="0.25">
      <c r="A2499" s="1"/>
      <c r="BK2499" s="3"/>
    </row>
    <row r="2500" spans="1:63" x14ac:dyDescent="0.25">
      <c r="A2500" s="1"/>
      <c r="BK2500" s="3"/>
    </row>
    <row r="2501" spans="1:63" x14ac:dyDescent="0.25">
      <c r="A2501" s="1"/>
      <c r="BK2501" s="3"/>
    </row>
    <row r="2502" spans="1:63" x14ac:dyDescent="0.25">
      <c r="A2502" s="1"/>
      <c r="BK2502" s="3"/>
    </row>
    <row r="2503" spans="1:63" x14ac:dyDescent="0.25">
      <c r="A2503" s="1"/>
      <c r="BK2503" s="3"/>
    </row>
    <row r="2504" spans="1:63" x14ac:dyDescent="0.25">
      <c r="A2504" s="1"/>
      <c r="BK2504" s="3"/>
    </row>
    <row r="2505" spans="1:63" x14ac:dyDescent="0.25">
      <c r="A2505" s="1"/>
      <c r="BK2505" s="3"/>
    </row>
    <row r="2506" spans="1:63" x14ac:dyDescent="0.25">
      <c r="A2506" s="1"/>
      <c r="BK2506" s="3"/>
    </row>
    <row r="2507" spans="1:63" x14ac:dyDescent="0.25">
      <c r="A2507" s="1"/>
      <c r="BK2507" s="3"/>
    </row>
    <row r="2508" spans="1:63" x14ac:dyDescent="0.25">
      <c r="A2508" s="1"/>
      <c r="BK2508" s="3"/>
    </row>
    <row r="2509" spans="1:63" x14ac:dyDescent="0.25">
      <c r="A2509" s="1"/>
      <c r="BK2509" s="3"/>
    </row>
    <row r="2510" spans="1:63" x14ac:dyDescent="0.25">
      <c r="A2510" s="1"/>
      <c r="BK2510" s="3"/>
    </row>
    <row r="2511" spans="1:63" x14ac:dyDescent="0.25">
      <c r="A2511" s="1"/>
      <c r="BK2511" s="3"/>
    </row>
    <row r="2512" spans="1:63" x14ac:dyDescent="0.25">
      <c r="A2512" s="1"/>
      <c r="BK2512" s="3"/>
    </row>
    <row r="2513" spans="1:63" x14ac:dyDescent="0.25">
      <c r="A2513" s="1"/>
      <c r="BK2513" s="3"/>
    </row>
    <row r="2514" spans="1:63" x14ac:dyDescent="0.25">
      <c r="A2514" s="1"/>
      <c r="BK2514" s="3"/>
    </row>
    <row r="2515" spans="1:63" x14ac:dyDescent="0.25">
      <c r="A2515" s="1"/>
      <c r="BK2515" s="3"/>
    </row>
    <row r="2516" spans="1:63" x14ac:dyDescent="0.25">
      <c r="A2516" s="1"/>
      <c r="BK2516" s="3"/>
    </row>
    <row r="2517" spans="1:63" x14ac:dyDescent="0.25">
      <c r="A2517" s="1"/>
      <c r="BK2517" s="3"/>
    </row>
    <row r="2518" spans="1:63" x14ac:dyDescent="0.25">
      <c r="A2518" s="1"/>
      <c r="BK2518" s="3"/>
    </row>
    <row r="2519" spans="1:63" x14ac:dyDescent="0.25">
      <c r="A2519" s="1"/>
      <c r="BK2519" s="3"/>
    </row>
    <row r="2520" spans="1:63" x14ac:dyDescent="0.25">
      <c r="A2520" s="1"/>
      <c r="BK2520" s="3"/>
    </row>
    <row r="2521" spans="1:63" x14ac:dyDescent="0.25">
      <c r="A2521" s="1"/>
      <c r="BK2521" s="3"/>
    </row>
    <row r="2522" spans="1:63" x14ac:dyDescent="0.25">
      <c r="A2522" s="1"/>
      <c r="BK2522" s="3"/>
    </row>
    <row r="2523" spans="1:63" x14ac:dyDescent="0.25">
      <c r="A2523" s="1"/>
      <c r="BK2523" s="3"/>
    </row>
    <row r="2524" spans="1:63" x14ac:dyDescent="0.25">
      <c r="A2524" s="1"/>
      <c r="BK2524" s="3"/>
    </row>
    <row r="2525" spans="1:63" x14ac:dyDescent="0.25">
      <c r="A2525" s="1"/>
      <c r="BK2525" s="3"/>
    </row>
    <row r="2526" spans="1:63" x14ac:dyDescent="0.25">
      <c r="A2526" s="1"/>
      <c r="BK2526" s="3"/>
    </row>
    <row r="2527" spans="1:63" x14ac:dyDescent="0.25">
      <c r="A2527" s="1"/>
      <c r="BK2527" s="3"/>
    </row>
    <row r="2528" spans="1:63" x14ac:dyDescent="0.25">
      <c r="A2528" s="1"/>
      <c r="BK2528" s="3"/>
    </row>
    <row r="2529" spans="1:63" x14ac:dyDescent="0.25">
      <c r="A2529" s="1"/>
      <c r="BK2529" s="3"/>
    </row>
    <row r="2530" spans="1:63" x14ac:dyDescent="0.25">
      <c r="A2530" s="1"/>
      <c r="BK2530" s="3"/>
    </row>
    <row r="2531" spans="1:63" x14ac:dyDescent="0.25">
      <c r="A2531" s="1"/>
      <c r="BK2531" s="3"/>
    </row>
    <row r="2532" spans="1:63" x14ac:dyDescent="0.25">
      <c r="A2532" s="1"/>
      <c r="BK2532" s="3"/>
    </row>
    <row r="2533" spans="1:63" x14ac:dyDescent="0.25">
      <c r="A2533" s="1"/>
      <c r="BK2533" s="3"/>
    </row>
    <row r="2534" spans="1:63" x14ac:dyDescent="0.25">
      <c r="A2534" s="1"/>
      <c r="BK2534" s="3"/>
    </row>
    <row r="2535" spans="1:63" x14ac:dyDescent="0.25">
      <c r="A2535" s="1"/>
      <c r="BK2535" s="3"/>
    </row>
    <row r="2536" spans="1:63" x14ac:dyDescent="0.25">
      <c r="A2536" s="1"/>
      <c r="BK2536" s="3"/>
    </row>
    <row r="2537" spans="1:63" x14ac:dyDescent="0.25">
      <c r="A2537" s="1"/>
      <c r="BK2537" s="3"/>
    </row>
    <row r="2538" spans="1:63" x14ac:dyDescent="0.25">
      <c r="A2538" s="1"/>
      <c r="BK2538" s="3"/>
    </row>
    <row r="2539" spans="1:63" x14ac:dyDescent="0.25">
      <c r="A2539" s="1"/>
      <c r="BK2539" s="3"/>
    </row>
    <row r="2540" spans="1:63" x14ac:dyDescent="0.25">
      <c r="A2540" s="1"/>
      <c r="BK2540" s="3"/>
    </row>
    <row r="2541" spans="1:63" x14ac:dyDescent="0.25">
      <c r="A2541" s="1"/>
      <c r="BK2541" s="3"/>
    </row>
    <row r="2542" spans="1:63" x14ac:dyDescent="0.25">
      <c r="A2542" s="1"/>
      <c r="BK2542" s="3"/>
    </row>
    <row r="2543" spans="1:63" x14ac:dyDescent="0.25">
      <c r="A2543" s="1"/>
      <c r="BK2543" s="3"/>
    </row>
    <row r="2544" spans="1:63" x14ac:dyDescent="0.25">
      <c r="A2544" s="1"/>
      <c r="BK2544" s="3"/>
    </row>
    <row r="2545" spans="1:63" x14ac:dyDescent="0.25">
      <c r="A2545" s="1"/>
      <c r="BK2545" s="3"/>
    </row>
    <row r="2546" spans="1:63" x14ac:dyDescent="0.25">
      <c r="A2546" s="1"/>
      <c r="BK2546" s="3"/>
    </row>
    <row r="2547" spans="1:63" x14ac:dyDescent="0.25">
      <c r="A2547" s="1"/>
      <c r="BK2547" s="3"/>
    </row>
    <row r="2548" spans="1:63" x14ac:dyDescent="0.25">
      <c r="A2548" s="1"/>
      <c r="BK2548" s="3"/>
    </row>
    <row r="2549" spans="1:63" x14ac:dyDescent="0.25">
      <c r="A2549" s="1"/>
      <c r="BK2549" s="3"/>
    </row>
    <row r="2550" spans="1:63" x14ac:dyDescent="0.25">
      <c r="A2550" s="1"/>
      <c r="BK2550" s="3"/>
    </row>
    <row r="2551" spans="1:63" x14ac:dyDescent="0.25">
      <c r="A2551" s="1"/>
      <c r="BK2551" s="3"/>
    </row>
    <row r="2552" spans="1:63" x14ac:dyDescent="0.25">
      <c r="A2552" s="1"/>
      <c r="BK2552" s="3"/>
    </row>
    <row r="2553" spans="1:63" x14ac:dyDescent="0.25">
      <c r="A2553" s="1"/>
      <c r="BK2553" s="3"/>
    </row>
    <row r="2554" spans="1:63" x14ac:dyDescent="0.25">
      <c r="A2554" s="1"/>
      <c r="BK2554" s="3"/>
    </row>
    <row r="2555" spans="1:63" x14ac:dyDescent="0.25">
      <c r="A2555" s="1"/>
      <c r="BK2555" s="3"/>
    </row>
    <row r="2556" spans="1:63" x14ac:dyDescent="0.25">
      <c r="A2556" s="1"/>
      <c r="BK2556" s="3"/>
    </row>
    <row r="2557" spans="1:63" x14ac:dyDescent="0.25">
      <c r="A2557" s="1"/>
      <c r="BK2557" s="3"/>
    </row>
    <row r="2558" spans="1:63" x14ac:dyDescent="0.25">
      <c r="A2558" s="1"/>
      <c r="BK2558" s="3"/>
    </row>
    <row r="2559" spans="1:63" x14ac:dyDescent="0.25">
      <c r="A2559" s="1"/>
      <c r="BK2559" s="3"/>
    </row>
    <row r="2560" spans="1:63" x14ac:dyDescent="0.25">
      <c r="A2560" s="1"/>
      <c r="BK2560" s="3"/>
    </row>
    <row r="2561" spans="1:63" x14ac:dyDescent="0.25">
      <c r="A2561" s="1"/>
      <c r="BK2561" s="3"/>
    </row>
    <row r="2562" spans="1:63" x14ac:dyDescent="0.25">
      <c r="A2562" s="1"/>
      <c r="BK2562" s="3"/>
    </row>
    <row r="2563" spans="1:63" x14ac:dyDescent="0.25">
      <c r="A2563" s="1"/>
      <c r="BK2563" s="3"/>
    </row>
    <row r="2564" spans="1:63" x14ac:dyDescent="0.25">
      <c r="A2564" s="1"/>
      <c r="BK2564" s="3"/>
    </row>
    <row r="2565" spans="1:63" x14ac:dyDescent="0.25">
      <c r="A2565" s="1"/>
      <c r="BK2565" s="3"/>
    </row>
    <row r="2566" spans="1:63" x14ac:dyDescent="0.25">
      <c r="A2566" s="1"/>
      <c r="BK2566" s="3"/>
    </row>
    <row r="2567" spans="1:63" x14ac:dyDescent="0.25">
      <c r="A2567" s="1"/>
      <c r="BK2567" s="3"/>
    </row>
    <row r="2568" spans="1:63" x14ac:dyDescent="0.25">
      <c r="A2568" s="1"/>
      <c r="BK2568" s="3"/>
    </row>
    <row r="2569" spans="1:63" x14ac:dyDescent="0.25">
      <c r="A2569" s="1"/>
      <c r="BK2569" s="3"/>
    </row>
    <row r="2570" spans="1:63" x14ac:dyDescent="0.25">
      <c r="A2570" s="1"/>
      <c r="BK2570" s="3"/>
    </row>
    <row r="2571" spans="1:63" x14ac:dyDescent="0.25">
      <c r="A2571" s="1"/>
      <c r="BK2571" s="3"/>
    </row>
    <row r="2572" spans="1:63" x14ac:dyDescent="0.25">
      <c r="A2572" s="1"/>
      <c r="BK2572" s="3"/>
    </row>
    <row r="2573" spans="1:63" x14ac:dyDescent="0.25">
      <c r="A2573" s="1"/>
      <c r="BK2573" s="3"/>
    </row>
    <row r="2574" spans="1:63" x14ac:dyDescent="0.25">
      <c r="A2574" s="1"/>
      <c r="BK2574" s="3"/>
    </row>
    <row r="2575" spans="1:63" x14ac:dyDescent="0.25">
      <c r="A2575" s="1"/>
      <c r="BK2575" s="3"/>
    </row>
    <row r="2576" spans="1:63" x14ac:dyDescent="0.25">
      <c r="A2576" s="1"/>
      <c r="BK2576" s="3"/>
    </row>
    <row r="2577" spans="1:63" x14ac:dyDescent="0.25">
      <c r="A2577" s="1"/>
      <c r="BK2577" s="3"/>
    </row>
    <row r="2578" spans="1:63" x14ac:dyDescent="0.25">
      <c r="A2578" s="1"/>
      <c r="BK2578" s="3"/>
    </row>
    <row r="2579" spans="1:63" x14ac:dyDescent="0.25">
      <c r="A2579" s="1"/>
      <c r="BK2579" s="3"/>
    </row>
    <row r="2580" spans="1:63" x14ac:dyDescent="0.25">
      <c r="A2580" s="1"/>
      <c r="BK2580" s="3"/>
    </row>
    <row r="2581" spans="1:63" x14ac:dyDescent="0.25">
      <c r="A2581" s="1"/>
      <c r="BK2581" s="3"/>
    </row>
    <row r="2582" spans="1:63" x14ac:dyDescent="0.25">
      <c r="A2582" s="1"/>
      <c r="BK2582" s="3"/>
    </row>
    <row r="2583" spans="1:63" x14ac:dyDescent="0.25">
      <c r="A2583" s="1"/>
      <c r="BK2583" s="3"/>
    </row>
    <row r="2584" spans="1:63" x14ac:dyDescent="0.25">
      <c r="A2584" s="1"/>
      <c r="BK2584" s="3"/>
    </row>
    <row r="2585" spans="1:63" x14ac:dyDescent="0.25">
      <c r="A2585" s="1"/>
      <c r="BK2585" s="3"/>
    </row>
    <row r="2586" spans="1:63" x14ac:dyDescent="0.25">
      <c r="A2586" s="1"/>
      <c r="BK2586" s="3"/>
    </row>
    <row r="2587" spans="1:63" x14ac:dyDescent="0.25">
      <c r="A2587" s="1"/>
      <c r="BK2587" s="3"/>
    </row>
    <row r="2588" spans="1:63" x14ac:dyDescent="0.25">
      <c r="A2588" s="1"/>
      <c r="BK2588" s="3"/>
    </row>
    <row r="2589" spans="1:63" x14ac:dyDescent="0.25">
      <c r="A2589" s="1"/>
      <c r="BK2589" s="3"/>
    </row>
    <row r="2590" spans="1:63" x14ac:dyDescent="0.25">
      <c r="A2590" s="1"/>
      <c r="BK2590" s="3"/>
    </row>
    <row r="2591" spans="1:63" x14ac:dyDescent="0.25">
      <c r="A2591" s="1"/>
      <c r="BK2591" s="3"/>
    </row>
    <row r="2592" spans="1:63" x14ac:dyDescent="0.25">
      <c r="A2592" s="1"/>
      <c r="BK2592" s="3"/>
    </row>
    <row r="2593" spans="1:63" x14ac:dyDescent="0.25">
      <c r="A2593" s="1"/>
      <c r="BK2593" s="3"/>
    </row>
    <row r="2594" spans="1:63" x14ac:dyDescent="0.25">
      <c r="A2594" s="1"/>
      <c r="BK2594" s="3"/>
    </row>
    <row r="2595" spans="1:63" x14ac:dyDescent="0.25">
      <c r="A2595" s="1"/>
      <c r="BK2595" s="3"/>
    </row>
    <row r="2596" spans="1:63" x14ac:dyDescent="0.25">
      <c r="A2596" s="1"/>
      <c r="BK2596" s="3"/>
    </row>
    <row r="2597" spans="1:63" x14ac:dyDescent="0.25">
      <c r="A2597" s="1"/>
      <c r="BK2597" s="3"/>
    </row>
    <row r="2598" spans="1:63" x14ac:dyDescent="0.25">
      <c r="A2598" s="1"/>
      <c r="BK2598" s="3"/>
    </row>
    <row r="2599" spans="1:63" x14ac:dyDescent="0.25">
      <c r="A2599" s="1"/>
      <c r="BK2599" s="3"/>
    </row>
    <row r="2600" spans="1:63" x14ac:dyDescent="0.25">
      <c r="A2600" s="1"/>
      <c r="BK2600" s="3"/>
    </row>
    <row r="2601" spans="1:63" x14ac:dyDescent="0.25">
      <c r="A2601" s="1"/>
      <c r="BK2601" s="3"/>
    </row>
    <row r="2602" spans="1:63" x14ac:dyDescent="0.25">
      <c r="A2602" s="1"/>
      <c r="BK2602" s="3"/>
    </row>
    <row r="2603" spans="1:63" x14ac:dyDescent="0.25">
      <c r="A2603" s="1"/>
      <c r="BK2603" s="3"/>
    </row>
    <row r="2604" spans="1:63" x14ac:dyDescent="0.25">
      <c r="A2604" s="1"/>
      <c r="BK2604" s="3"/>
    </row>
    <row r="2605" spans="1:63" x14ac:dyDescent="0.25">
      <c r="A2605" s="1"/>
      <c r="BK2605" s="3"/>
    </row>
    <row r="2606" spans="1:63" x14ac:dyDescent="0.25">
      <c r="A2606" s="1"/>
      <c r="BK2606" s="3"/>
    </row>
    <row r="2607" spans="1:63" x14ac:dyDescent="0.25">
      <c r="A2607" s="1"/>
      <c r="BK2607" s="3"/>
    </row>
    <row r="2608" spans="1:63" x14ac:dyDescent="0.25">
      <c r="A2608" s="1"/>
      <c r="BK2608" s="3"/>
    </row>
    <row r="2609" spans="1:63" x14ac:dyDescent="0.25">
      <c r="A2609" s="1"/>
      <c r="BK2609" s="3"/>
    </row>
    <row r="2610" spans="1:63" x14ac:dyDescent="0.25">
      <c r="A2610" s="1"/>
      <c r="BK2610" s="3"/>
    </row>
    <row r="2611" spans="1:63" x14ac:dyDescent="0.25">
      <c r="A2611" s="1"/>
      <c r="BK2611" s="3"/>
    </row>
    <row r="2612" spans="1:63" x14ac:dyDescent="0.25">
      <c r="A2612" s="1"/>
      <c r="BK2612" s="3"/>
    </row>
    <row r="2613" spans="1:63" x14ac:dyDescent="0.25">
      <c r="A2613" s="1"/>
      <c r="BK2613" s="3"/>
    </row>
    <row r="2614" spans="1:63" x14ac:dyDescent="0.25">
      <c r="A2614" s="1"/>
      <c r="BK2614" s="3"/>
    </row>
    <row r="2615" spans="1:63" x14ac:dyDescent="0.25">
      <c r="A2615" s="1"/>
      <c r="BK2615" s="3"/>
    </row>
    <row r="2616" spans="1:63" x14ac:dyDescent="0.25">
      <c r="A2616" s="1"/>
      <c r="BK2616" s="3"/>
    </row>
    <row r="2617" spans="1:63" x14ac:dyDescent="0.25">
      <c r="A2617" s="1"/>
      <c r="BK2617" s="3"/>
    </row>
    <row r="2618" spans="1:63" x14ac:dyDescent="0.25">
      <c r="A2618" s="1"/>
      <c r="BK2618" s="3"/>
    </row>
    <row r="2619" spans="1:63" x14ac:dyDescent="0.25">
      <c r="A2619" s="1"/>
      <c r="BK2619" s="3"/>
    </row>
    <row r="2620" spans="1:63" x14ac:dyDescent="0.25">
      <c r="A2620" s="1"/>
      <c r="BK2620" s="3"/>
    </row>
    <row r="2621" spans="1:63" x14ac:dyDescent="0.25">
      <c r="A2621" s="1"/>
      <c r="BK2621" s="3"/>
    </row>
    <row r="2622" spans="1:63" x14ac:dyDescent="0.25">
      <c r="A2622" s="1"/>
      <c r="BK2622" s="3"/>
    </row>
    <row r="2623" spans="1:63" x14ac:dyDescent="0.25">
      <c r="A2623" s="1"/>
      <c r="BK2623" s="3"/>
    </row>
    <row r="2624" spans="1:63" x14ac:dyDescent="0.25">
      <c r="A2624" s="1"/>
      <c r="BK2624" s="3"/>
    </row>
    <row r="2625" spans="1:63" x14ac:dyDescent="0.25">
      <c r="A2625" s="1"/>
      <c r="BK2625" s="3"/>
    </row>
    <row r="2626" spans="1:63" x14ac:dyDescent="0.25">
      <c r="A2626" s="1"/>
      <c r="BK2626" s="3"/>
    </row>
    <row r="2627" spans="1:63" x14ac:dyDescent="0.25">
      <c r="A2627" s="1"/>
      <c r="BK2627" s="3"/>
    </row>
    <row r="2628" spans="1:63" x14ac:dyDescent="0.25">
      <c r="A2628" s="1"/>
      <c r="BK2628" s="3"/>
    </row>
    <row r="2629" spans="1:63" x14ac:dyDescent="0.25">
      <c r="A2629" s="1"/>
      <c r="BK2629" s="3"/>
    </row>
    <row r="2630" spans="1:63" x14ac:dyDescent="0.25">
      <c r="A2630" s="1"/>
      <c r="BK2630" s="3"/>
    </row>
    <row r="2631" spans="1:63" x14ac:dyDescent="0.25">
      <c r="A2631" s="1"/>
      <c r="BK2631" s="3"/>
    </row>
    <row r="2632" spans="1:63" x14ac:dyDescent="0.25">
      <c r="A2632" s="1"/>
      <c r="BK2632" s="3"/>
    </row>
    <row r="2633" spans="1:63" x14ac:dyDescent="0.25">
      <c r="A2633" s="1"/>
      <c r="BK2633" s="3"/>
    </row>
    <row r="2634" spans="1:63" x14ac:dyDescent="0.25">
      <c r="A2634" s="1"/>
      <c r="BK2634" s="3"/>
    </row>
    <row r="2635" spans="1:63" x14ac:dyDescent="0.25">
      <c r="A2635" s="1"/>
      <c r="BK2635" s="3"/>
    </row>
    <row r="2636" spans="1:63" x14ac:dyDescent="0.25">
      <c r="A2636" s="1"/>
      <c r="BK2636" s="3"/>
    </row>
    <row r="2637" spans="1:63" x14ac:dyDescent="0.25">
      <c r="A2637" s="1"/>
      <c r="BK2637" s="3"/>
    </row>
    <row r="2638" spans="1:63" x14ac:dyDescent="0.25">
      <c r="A2638" s="1"/>
      <c r="BK2638" s="3"/>
    </row>
    <row r="2639" spans="1:63" x14ac:dyDescent="0.25">
      <c r="A2639" s="1"/>
      <c r="BK2639" s="3"/>
    </row>
    <row r="2640" spans="1:63" x14ac:dyDescent="0.25">
      <c r="A2640" s="1"/>
      <c r="BK2640" s="3"/>
    </row>
    <row r="2641" spans="1:63" x14ac:dyDescent="0.25">
      <c r="A2641" s="1"/>
      <c r="BK2641" s="3"/>
    </row>
    <row r="2642" spans="1:63" x14ac:dyDescent="0.25">
      <c r="A2642" s="1"/>
      <c r="BK2642" s="3"/>
    </row>
    <row r="2643" spans="1:63" x14ac:dyDescent="0.25">
      <c r="A2643" s="1"/>
      <c r="BK2643" s="3"/>
    </row>
    <row r="2644" spans="1:63" x14ac:dyDescent="0.25">
      <c r="A2644" s="1"/>
      <c r="BK2644" s="3"/>
    </row>
    <row r="2645" spans="1:63" x14ac:dyDescent="0.25">
      <c r="A2645" s="1"/>
      <c r="BK2645" s="3"/>
    </row>
    <row r="2646" spans="1:63" x14ac:dyDescent="0.25">
      <c r="A2646" s="1"/>
      <c r="BK2646" s="3"/>
    </row>
    <row r="2647" spans="1:63" x14ac:dyDescent="0.25">
      <c r="A2647" s="1"/>
      <c r="BK2647" s="3"/>
    </row>
    <row r="2648" spans="1:63" x14ac:dyDescent="0.25">
      <c r="A2648" s="1"/>
      <c r="BK2648" s="3"/>
    </row>
    <row r="2649" spans="1:63" x14ac:dyDescent="0.25">
      <c r="A2649" s="1"/>
      <c r="BK2649" s="3"/>
    </row>
    <row r="2650" spans="1:63" x14ac:dyDescent="0.25">
      <c r="A2650" s="1"/>
      <c r="BK2650" s="3"/>
    </row>
    <row r="2651" spans="1:63" x14ac:dyDescent="0.25">
      <c r="A2651" s="1"/>
      <c r="BK2651" s="3"/>
    </row>
    <row r="2652" spans="1:63" x14ac:dyDescent="0.25">
      <c r="A2652" s="1"/>
      <c r="BK2652" s="3"/>
    </row>
    <row r="2653" spans="1:63" x14ac:dyDescent="0.25">
      <c r="A2653" s="1"/>
      <c r="BK2653" s="3"/>
    </row>
    <row r="2654" spans="1:63" x14ac:dyDescent="0.25">
      <c r="A2654" s="1"/>
      <c r="BK2654" s="3"/>
    </row>
    <row r="2655" spans="1:63" x14ac:dyDescent="0.25">
      <c r="A2655" s="1"/>
      <c r="BK2655" s="3"/>
    </row>
    <row r="2656" spans="1:63" x14ac:dyDescent="0.25">
      <c r="A2656" s="1"/>
      <c r="BK2656" s="3"/>
    </row>
    <row r="2657" spans="1:63" x14ac:dyDescent="0.25">
      <c r="A2657" s="1"/>
      <c r="BK2657" s="3"/>
    </row>
    <row r="2658" spans="1:63" x14ac:dyDescent="0.25">
      <c r="A2658" s="1"/>
      <c r="BK2658" s="3"/>
    </row>
    <row r="2659" spans="1:63" x14ac:dyDescent="0.25">
      <c r="A2659" s="1"/>
      <c r="BK2659" s="3"/>
    </row>
    <row r="2660" spans="1:63" x14ac:dyDescent="0.25">
      <c r="A2660" s="1"/>
      <c r="BK2660" s="3"/>
    </row>
    <row r="2661" spans="1:63" x14ac:dyDescent="0.25">
      <c r="A2661" s="1"/>
      <c r="BK2661" s="3"/>
    </row>
    <row r="2662" spans="1:63" x14ac:dyDescent="0.25">
      <c r="A2662" s="1"/>
      <c r="BK2662" s="3"/>
    </row>
    <row r="2663" spans="1:63" x14ac:dyDescent="0.25">
      <c r="A2663" s="1"/>
      <c r="BK2663" s="3"/>
    </row>
    <row r="2664" spans="1:63" x14ac:dyDescent="0.25">
      <c r="A2664" s="1"/>
      <c r="BK2664" s="3"/>
    </row>
    <row r="2665" spans="1:63" x14ac:dyDescent="0.25">
      <c r="A2665" s="1"/>
      <c r="BK2665" s="3"/>
    </row>
    <row r="2666" spans="1:63" x14ac:dyDescent="0.25">
      <c r="A2666" s="1"/>
      <c r="BK2666" s="3"/>
    </row>
    <row r="2667" spans="1:63" x14ac:dyDescent="0.25">
      <c r="A2667" s="1"/>
      <c r="BK2667" s="3"/>
    </row>
    <row r="2668" spans="1:63" x14ac:dyDescent="0.25">
      <c r="A2668" s="1"/>
      <c r="BK2668" s="3"/>
    </row>
    <row r="2669" spans="1:63" x14ac:dyDescent="0.25">
      <c r="A2669" s="1"/>
      <c r="BK2669" s="3"/>
    </row>
    <row r="2670" spans="1:63" x14ac:dyDescent="0.25">
      <c r="A2670" s="1"/>
      <c r="BK2670" s="3"/>
    </row>
    <row r="2671" spans="1:63" x14ac:dyDescent="0.25">
      <c r="A2671" s="1"/>
      <c r="BK2671" s="3"/>
    </row>
    <row r="2672" spans="1:63" x14ac:dyDescent="0.25">
      <c r="A2672" s="1"/>
      <c r="BK2672" s="3"/>
    </row>
    <row r="2673" spans="1:63" x14ac:dyDescent="0.25">
      <c r="A2673" s="1"/>
      <c r="BK2673" s="3"/>
    </row>
    <row r="2674" spans="1:63" x14ac:dyDescent="0.25">
      <c r="A2674" s="1"/>
      <c r="BK2674" s="3"/>
    </row>
    <row r="2675" spans="1:63" x14ac:dyDescent="0.25">
      <c r="A2675" s="1"/>
      <c r="BK2675" s="3"/>
    </row>
    <row r="2676" spans="1:63" x14ac:dyDescent="0.25">
      <c r="A2676" s="1"/>
      <c r="BK2676" s="3"/>
    </row>
    <row r="2677" spans="1:63" x14ac:dyDescent="0.25">
      <c r="A2677" s="1"/>
      <c r="BK2677" s="3"/>
    </row>
    <row r="2678" spans="1:63" x14ac:dyDescent="0.25">
      <c r="A2678" s="1"/>
      <c r="BK2678" s="3"/>
    </row>
    <row r="2679" spans="1:63" x14ac:dyDescent="0.25">
      <c r="A2679" s="1"/>
      <c r="BK2679" s="3"/>
    </row>
    <row r="2680" spans="1:63" x14ac:dyDescent="0.25">
      <c r="A2680" s="1"/>
      <c r="BK2680" s="3"/>
    </row>
    <row r="2681" spans="1:63" x14ac:dyDescent="0.25">
      <c r="A2681" s="1"/>
      <c r="BK2681" s="3"/>
    </row>
    <row r="2682" spans="1:63" x14ac:dyDescent="0.25">
      <c r="A2682" s="1"/>
      <c r="BK2682" s="3"/>
    </row>
    <row r="2683" spans="1:63" x14ac:dyDescent="0.25">
      <c r="A2683" s="1"/>
      <c r="BK2683" s="3"/>
    </row>
    <row r="2684" spans="1:63" x14ac:dyDescent="0.25">
      <c r="A2684" s="1"/>
      <c r="BK2684" s="3"/>
    </row>
    <row r="2685" spans="1:63" x14ac:dyDescent="0.25">
      <c r="A2685" s="1"/>
      <c r="BK2685" s="3"/>
    </row>
    <row r="2686" spans="1:63" x14ac:dyDescent="0.25">
      <c r="A2686" s="1"/>
      <c r="BK2686" s="3"/>
    </row>
    <row r="2687" spans="1:63" x14ac:dyDescent="0.25">
      <c r="A2687" s="1"/>
      <c r="BK2687" s="3"/>
    </row>
    <row r="2688" spans="1:63" x14ac:dyDescent="0.25">
      <c r="A2688" s="1"/>
      <c r="BK2688" s="3"/>
    </row>
    <row r="2689" spans="1:63" x14ac:dyDescent="0.25">
      <c r="A2689" s="1"/>
      <c r="BK2689" s="3"/>
    </row>
    <row r="2690" spans="1:63" x14ac:dyDescent="0.25">
      <c r="A2690" s="1"/>
      <c r="BK2690" s="3"/>
    </row>
    <row r="2691" spans="1:63" x14ac:dyDescent="0.25">
      <c r="A2691" s="1"/>
      <c r="BK2691" s="3"/>
    </row>
    <row r="2692" spans="1:63" x14ac:dyDescent="0.25">
      <c r="A2692" s="1"/>
      <c r="BK2692" s="3"/>
    </row>
    <row r="2693" spans="1:63" x14ac:dyDescent="0.25">
      <c r="A2693" s="1"/>
      <c r="BK2693" s="3"/>
    </row>
    <row r="2694" spans="1:63" x14ac:dyDescent="0.25">
      <c r="A2694" s="1"/>
      <c r="BK2694" s="3"/>
    </row>
    <row r="2695" spans="1:63" x14ac:dyDescent="0.25">
      <c r="A2695" s="1"/>
      <c r="BK2695" s="3"/>
    </row>
    <row r="2696" spans="1:63" x14ac:dyDescent="0.25">
      <c r="A2696" s="1"/>
      <c r="BK2696" s="3"/>
    </row>
    <row r="2697" spans="1:63" x14ac:dyDescent="0.25">
      <c r="A2697" s="1"/>
      <c r="BK2697" s="3"/>
    </row>
    <row r="2698" spans="1:63" x14ac:dyDescent="0.25">
      <c r="A2698" s="1"/>
      <c r="BK2698" s="3"/>
    </row>
    <row r="2699" spans="1:63" x14ac:dyDescent="0.25">
      <c r="A2699" s="1"/>
      <c r="BK2699" s="3"/>
    </row>
    <row r="2700" spans="1:63" x14ac:dyDescent="0.25">
      <c r="A2700" s="1"/>
      <c r="BK2700" s="3"/>
    </row>
    <row r="2701" spans="1:63" x14ac:dyDescent="0.25">
      <c r="A2701" s="1"/>
      <c r="BK2701" s="3"/>
    </row>
    <row r="2702" spans="1:63" x14ac:dyDescent="0.25">
      <c r="A2702" s="1"/>
      <c r="BK2702" s="3"/>
    </row>
    <row r="2703" spans="1:63" x14ac:dyDescent="0.25">
      <c r="A2703" s="1"/>
      <c r="BK2703" s="3"/>
    </row>
    <row r="2704" spans="1:63" x14ac:dyDescent="0.25">
      <c r="A2704" s="1"/>
      <c r="BK2704" s="3"/>
    </row>
    <row r="2705" spans="1:63" x14ac:dyDescent="0.25">
      <c r="A2705" s="1"/>
      <c r="BK2705" s="3"/>
    </row>
    <row r="2706" spans="1:63" x14ac:dyDescent="0.25">
      <c r="A2706" s="1"/>
      <c r="BK2706" s="3"/>
    </row>
    <row r="2707" spans="1:63" x14ac:dyDescent="0.25">
      <c r="A2707" s="1"/>
      <c r="BK2707" s="3"/>
    </row>
    <row r="2708" spans="1:63" x14ac:dyDescent="0.25">
      <c r="A2708" s="1"/>
      <c r="BK2708" s="3"/>
    </row>
    <row r="2709" spans="1:63" x14ac:dyDescent="0.25">
      <c r="A2709" s="1"/>
      <c r="BK2709" s="3"/>
    </row>
    <row r="2710" spans="1:63" x14ac:dyDescent="0.25">
      <c r="A2710" s="1"/>
      <c r="BK2710" s="3"/>
    </row>
    <row r="2711" spans="1:63" x14ac:dyDescent="0.25">
      <c r="A2711" s="1"/>
      <c r="BK2711" s="3"/>
    </row>
    <row r="2712" spans="1:63" x14ac:dyDescent="0.25">
      <c r="A2712" s="1"/>
      <c r="BK2712" s="3"/>
    </row>
    <row r="2713" spans="1:63" x14ac:dyDescent="0.25">
      <c r="A2713" s="1"/>
      <c r="BK2713" s="3"/>
    </row>
    <row r="2714" spans="1:63" x14ac:dyDescent="0.25">
      <c r="A2714" s="1"/>
      <c r="BK2714" s="3"/>
    </row>
    <row r="2715" spans="1:63" x14ac:dyDescent="0.25">
      <c r="A2715" s="1"/>
      <c r="BK2715" s="3"/>
    </row>
    <row r="2716" spans="1:63" x14ac:dyDescent="0.25">
      <c r="A2716" s="1"/>
      <c r="BK2716" s="3"/>
    </row>
    <row r="2717" spans="1:63" x14ac:dyDescent="0.25">
      <c r="A2717" s="1"/>
      <c r="BK2717" s="3"/>
    </row>
    <row r="2718" spans="1:63" x14ac:dyDescent="0.25">
      <c r="A2718" s="1"/>
      <c r="BK2718" s="3"/>
    </row>
    <row r="2719" spans="1:63" x14ac:dyDescent="0.25">
      <c r="A2719" s="1"/>
      <c r="BK2719" s="3"/>
    </row>
    <row r="2720" spans="1:63" x14ac:dyDescent="0.25">
      <c r="A2720" s="1"/>
      <c r="BK2720" s="3"/>
    </row>
    <row r="2721" spans="1:63" x14ac:dyDescent="0.25">
      <c r="A2721" s="1"/>
      <c r="BK2721" s="3"/>
    </row>
    <row r="2722" spans="1:63" x14ac:dyDescent="0.25">
      <c r="A2722" s="1"/>
      <c r="BK2722" s="3"/>
    </row>
    <row r="2723" spans="1:63" x14ac:dyDescent="0.25">
      <c r="A2723" s="1"/>
      <c r="BK2723" s="3"/>
    </row>
    <row r="2724" spans="1:63" x14ac:dyDescent="0.25">
      <c r="A2724" s="1"/>
      <c r="BK2724" s="3"/>
    </row>
    <row r="2725" spans="1:63" x14ac:dyDescent="0.25">
      <c r="A2725" s="1"/>
      <c r="BK2725" s="3"/>
    </row>
    <row r="2726" spans="1:63" x14ac:dyDescent="0.25">
      <c r="A2726" s="1"/>
      <c r="BK2726" s="3"/>
    </row>
    <row r="2727" spans="1:63" x14ac:dyDescent="0.25">
      <c r="A2727" s="1"/>
      <c r="BK2727" s="3"/>
    </row>
    <row r="2728" spans="1:63" x14ac:dyDescent="0.25">
      <c r="A2728" s="1"/>
      <c r="BK2728" s="3"/>
    </row>
    <row r="2729" spans="1:63" x14ac:dyDescent="0.25">
      <c r="A2729" s="1"/>
      <c r="BK2729" s="3"/>
    </row>
    <row r="2730" spans="1:63" x14ac:dyDescent="0.25">
      <c r="A2730" s="1"/>
      <c r="BK2730" s="3"/>
    </row>
    <row r="2731" spans="1:63" x14ac:dyDescent="0.25">
      <c r="A2731" s="1"/>
      <c r="BK2731" s="3"/>
    </row>
    <row r="2732" spans="1:63" x14ac:dyDescent="0.25">
      <c r="A2732" s="1"/>
      <c r="BK2732" s="3"/>
    </row>
    <row r="2733" spans="1:63" x14ac:dyDescent="0.25">
      <c r="A2733" s="1"/>
      <c r="BK2733" s="3"/>
    </row>
    <row r="2734" spans="1:63" x14ac:dyDescent="0.25">
      <c r="A2734" s="1"/>
      <c r="BK2734" s="3"/>
    </row>
    <row r="2735" spans="1:63" x14ac:dyDescent="0.25">
      <c r="A2735" s="1"/>
      <c r="BK2735" s="3"/>
    </row>
    <row r="2736" spans="1:63" x14ac:dyDescent="0.25">
      <c r="A2736" s="1"/>
      <c r="BK2736" s="3"/>
    </row>
    <row r="2737" spans="1:63" x14ac:dyDescent="0.25">
      <c r="A2737" s="1"/>
      <c r="BK2737" s="3"/>
    </row>
    <row r="2738" spans="1:63" x14ac:dyDescent="0.25">
      <c r="A2738" s="1"/>
      <c r="BK2738" s="3"/>
    </row>
    <row r="2739" spans="1:63" x14ac:dyDescent="0.25">
      <c r="A2739" s="1"/>
      <c r="BK2739" s="3"/>
    </row>
    <row r="2740" spans="1:63" x14ac:dyDescent="0.25">
      <c r="A2740" s="1"/>
      <c r="BK2740" s="3"/>
    </row>
    <row r="2741" spans="1:63" x14ac:dyDescent="0.25">
      <c r="A2741" s="1"/>
      <c r="BK2741" s="3"/>
    </row>
    <row r="2742" spans="1:63" x14ac:dyDescent="0.25">
      <c r="A2742" s="1"/>
      <c r="BK2742" s="3"/>
    </row>
    <row r="2743" spans="1:63" x14ac:dyDescent="0.25">
      <c r="A2743" s="1"/>
      <c r="BK2743" s="3"/>
    </row>
    <row r="2744" spans="1:63" x14ac:dyDescent="0.25">
      <c r="A2744" s="1"/>
      <c r="BK2744" s="3"/>
    </row>
    <row r="2745" spans="1:63" x14ac:dyDescent="0.25">
      <c r="A2745" s="1"/>
      <c r="BK2745" s="3"/>
    </row>
    <row r="2746" spans="1:63" x14ac:dyDescent="0.25">
      <c r="A2746" s="1"/>
      <c r="BK2746" s="3"/>
    </row>
    <row r="2747" spans="1:63" x14ac:dyDescent="0.25">
      <c r="A2747" s="1"/>
      <c r="BK2747" s="3"/>
    </row>
    <row r="2748" spans="1:63" x14ac:dyDescent="0.25">
      <c r="A2748" s="1"/>
      <c r="BK2748" s="3"/>
    </row>
    <row r="2749" spans="1:63" x14ac:dyDescent="0.25">
      <c r="A2749" s="1"/>
      <c r="BK2749" s="3"/>
    </row>
    <row r="2750" spans="1:63" x14ac:dyDescent="0.25">
      <c r="A2750" s="1"/>
      <c r="BK2750" s="3"/>
    </row>
    <row r="2751" spans="1:63" x14ac:dyDescent="0.25">
      <c r="A2751" s="1"/>
      <c r="BK2751" s="3"/>
    </row>
    <row r="2752" spans="1:63" x14ac:dyDescent="0.25">
      <c r="A2752" s="1"/>
      <c r="BK2752" s="3"/>
    </row>
    <row r="2753" spans="1:63" x14ac:dyDescent="0.25">
      <c r="A2753" s="1"/>
      <c r="BK2753" s="3"/>
    </row>
    <row r="2754" spans="1:63" x14ac:dyDescent="0.25">
      <c r="A2754" s="1"/>
      <c r="BK2754" s="3"/>
    </row>
    <row r="2755" spans="1:63" x14ac:dyDescent="0.25">
      <c r="A2755" s="1"/>
      <c r="BK2755" s="3"/>
    </row>
    <row r="2756" spans="1:63" x14ac:dyDescent="0.25">
      <c r="A2756" s="1"/>
      <c r="BK2756" s="3"/>
    </row>
    <row r="2757" spans="1:63" x14ac:dyDescent="0.25">
      <c r="A2757" s="1"/>
      <c r="BK2757" s="3"/>
    </row>
    <row r="2758" spans="1:63" x14ac:dyDescent="0.25">
      <c r="A2758" s="1"/>
      <c r="BK2758" s="3"/>
    </row>
    <row r="2759" spans="1:63" x14ac:dyDescent="0.25">
      <c r="A2759" s="1"/>
      <c r="BK2759" s="3"/>
    </row>
    <row r="2760" spans="1:63" x14ac:dyDescent="0.25">
      <c r="A2760" s="1"/>
      <c r="BK2760" s="3"/>
    </row>
    <row r="2761" spans="1:63" x14ac:dyDescent="0.25">
      <c r="A2761" s="1"/>
      <c r="BK2761" s="3"/>
    </row>
    <row r="2762" spans="1:63" x14ac:dyDescent="0.25">
      <c r="A2762" s="1"/>
      <c r="BK2762" s="3"/>
    </row>
    <row r="2763" spans="1:63" x14ac:dyDescent="0.25">
      <c r="A2763" s="1"/>
      <c r="BK2763" s="3"/>
    </row>
    <row r="2764" spans="1:63" x14ac:dyDescent="0.25">
      <c r="A2764" s="1"/>
      <c r="BK2764" s="3"/>
    </row>
    <row r="2765" spans="1:63" x14ac:dyDescent="0.25">
      <c r="A2765" s="1"/>
      <c r="BK2765" s="3"/>
    </row>
    <row r="2766" spans="1:63" x14ac:dyDescent="0.25">
      <c r="A2766" s="1"/>
      <c r="BK2766" s="3"/>
    </row>
    <row r="2767" spans="1:63" x14ac:dyDescent="0.25">
      <c r="A2767" s="1"/>
      <c r="BK2767" s="3"/>
    </row>
    <row r="2768" spans="1:63" x14ac:dyDescent="0.25">
      <c r="A2768" s="1"/>
      <c r="BK2768" s="3"/>
    </row>
    <row r="2769" spans="1:63" x14ac:dyDescent="0.25">
      <c r="A2769" s="1"/>
      <c r="BK2769" s="3"/>
    </row>
    <row r="2770" spans="1:63" x14ac:dyDescent="0.25">
      <c r="A2770" s="1"/>
      <c r="BK2770" s="3"/>
    </row>
    <row r="2771" spans="1:63" x14ac:dyDescent="0.25">
      <c r="A2771" s="1"/>
      <c r="BK2771" s="3"/>
    </row>
    <row r="2772" spans="1:63" x14ac:dyDescent="0.25">
      <c r="A2772" s="1"/>
      <c r="BK2772" s="3"/>
    </row>
    <row r="2773" spans="1:63" x14ac:dyDescent="0.25">
      <c r="A2773" s="1"/>
      <c r="BK2773" s="3"/>
    </row>
    <row r="2774" spans="1:63" x14ac:dyDescent="0.25">
      <c r="A2774" s="1"/>
      <c r="BK2774" s="3"/>
    </row>
    <row r="2775" spans="1:63" x14ac:dyDescent="0.25">
      <c r="A2775" s="1"/>
      <c r="BK2775" s="3"/>
    </row>
    <row r="2776" spans="1:63" x14ac:dyDescent="0.25">
      <c r="A2776" s="1"/>
      <c r="BK2776" s="3"/>
    </row>
    <row r="2777" spans="1:63" x14ac:dyDescent="0.25">
      <c r="A2777" s="1"/>
      <c r="BK2777" s="3"/>
    </row>
    <row r="2778" spans="1:63" x14ac:dyDescent="0.25">
      <c r="A2778" s="1"/>
      <c r="BK2778" s="3"/>
    </row>
    <row r="2779" spans="1:63" x14ac:dyDescent="0.25">
      <c r="A2779" s="1"/>
      <c r="BK2779" s="3"/>
    </row>
    <row r="2780" spans="1:63" x14ac:dyDescent="0.25">
      <c r="A2780" s="1"/>
      <c r="BK2780" s="3"/>
    </row>
    <row r="2781" spans="1:63" x14ac:dyDescent="0.25">
      <c r="A2781" s="1"/>
      <c r="BK2781" s="3"/>
    </row>
    <row r="2782" spans="1:63" x14ac:dyDescent="0.25">
      <c r="A2782" s="1"/>
      <c r="BK2782" s="3"/>
    </row>
    <row r="2783" spans="1:63" x14ac:dyDescent="0.25">
      <c r="A2783" s="1"/>
      <c r="BK2783" s="3"/>
    </row>
    <row r="2784" spans="1:63" x14ac:dyDescent="0.25">
      <c r="A2784" s="1"/>
      <c r="BK2784" s="3"/>
    </row>
    <row r="2785" spans="1:63" x14ac:dyDescent="0.25">
      <c r="A2785" s="1"/>
      <c r="BK2785" s="3"/>
    </row>
    <row r="2786" spans="1:63" x14ac:dyDescent="0.25">
      <c r="A2786" s="1"/>
      <c r="BK2786" s="3"/>
    </row>
    <row r="2787" spans="1:63" x14ac:dyDescent="0.25">
      <c r="A2787" s="1"/>
      <c r="BK2787" s="3"/>
    </row>
    <row r="2788" spans="1:63" x14ac:dyDescent="0.25">
      <c r="A2788" s="1"/>
      <c r="BK2788" s="3"/>
    </row>
    <row r="2789" spans="1:63" x14ac:dyDescent="0.25">
      <c r="A2789" s="1"/>
      <c r="BK2789" s="3"/>
    </row>
    <row r="2790" spans="1:63" x14ac:dyDescent="0.25">
      <c r="A2790" s="1"/>
      <c r="BK2790" s="3"/>
    </row>
    <row r="2791" spans="1:63" x14ac:dyDescent="0.25">
      <c r="A2791" s="1"/>
      <c r="BK2791" s="3"/>
    </row>
    <row r="2792" spans="1:63" x14ac:dyDescent="0.25">
      <c r="A2792" s="1"/>
      <c r="BK2792" s="3"/>
    </row>
    <row r="2793" spans="1:63" x14ac:dyDescent="0.25">
      <c r="A2793" s="1"/>
      <c r="BK2793" s="3"/>
    </row>
    <row r="2794" spans="1:63" x14ac:dyDescent="0.25">
      <c r="A2794" s="1"/>
      <c r="BK2794" s="3"/>
    </row>
    <row r="2795" spans="1:63" x14ac:dyDescent="0.25">
      <c r="A2795" s="1"/>
      <c r="BK2795" s="3"/>
    </row>
    <row r="2796" spans="1:63" x14ac:dyDescent="0.25">
      <c r="A2796" s="1"/>
      <c r="BK2796" s="3"/>
    </row>
    <row r="2797" spans="1:63" x14ac:dyDescent="0.25">
      <c r="A2797" s="1"/>
      <c r="BK2797" s="3"/>
    </row>
    <row r="2798" spans="1:63" x14ac:dyDescent="0.25">
      <c r="A2798" s="1"/>
      <c r="BK2798" s="3"/>
    </row>
    <row r="2799" spans="1:63" x14ac:dyDescent="0.25">
      <c r="A2799" s="1"/>
      <c r="BK2799" s="3"/>
    </row>
    <row r="2800" spans="1:63" x14ac:dyDescent="0.25">
      <c r="A2800" s="1"/>
      <c r="BK2800" s="3"/>
    </row>
    <row r="2801" spans="1:63" x14ac:dyDescent="0.25">
      <c r="A2801" s="1"/>
      <c r="BK2801" s="3"/>
    </row>
    <row r="2802" spans="1:63" x14ac:dyDescent="0.25">
      <c r="A2802" s="1"/>
      <c r="BK2802" s="3"/>
    </row>
    <row r="2803" spans="1:63" x14ac:dyDescent="0.25">
      <c r="A2803" s="1"/>
      <c r="BK2803" s="3"/>
    </row>
    <row r="2804" spans="1:63" x14ac:dyDescent="0.25">
      <c r="A2804" s="1"/>
      <c r="BK2804" s="3"/>
    </row>
    <row r="2805" spans="1:63" x14ac:dyDescent="0.25">
      <c r="A2805" s="1"/>
      <c r="BK2805" s="3"/>
    </row>
    <row r="2806" spans="1:63" x14ac:dyDescent="0.25">
      <c r="A2806" s="1"/>
      <c r="BK2806" s="3"/>
    </row>
    <row r="2807" spans="1:63" x14ac:dyDescent="0.25">
      <c r="A2807" s="1"/>
      <c r="BK2807" s="3"/>
    </row>
    <row r="2808" spans="1:63" x14ac:dyDescent="0.25">
      <c r="A2808" s="1"/>
      <c r="BK2808" s="3"/>
    </row>
    <row r="2809" spans="1:63" x14ac:dyDescent="0.25">
      <c r="A2809" s="1"/>
      <c r="BK2809" s="3"/>
    </row>
    <row r="2810" spans="1:63" x14ac:dyDescent="0.25">
      <c r="A2810" s="1"/>
      <c r="BK2810" s="3"/>
    </row>
    <row r="2811" spans="1:63" x14ac:dyDescent="0.25">
      <c r="A2811" s="1"/>
      <c r="BK2811" s="3"/>
    </row>
    <row r="2812" spans="1:63" x14ac:dyDescent="0.25">
      <c r="A2812" s="1"/>
      <c r="BK2812" s="3"/>
    </row>
    <row r="2813" spans="1:63" x14ac:dyDescent="0.25">
      <c r="A2813" s="1"/>
      <c r="BK2813" s="3"/>
    </row>
    <row r="2814" spans="1:63" x14ac:dyDescent="0.25">
      <c r="A2814" s="1"/>
      <c r="BK2814" s="3"/>
    </row>
    <row r="2815" spans="1:63" x14ac:dyDescent="0.25">
      <c r="A2815" s="1"/>
      <c r="BK2815" s="3"/>
    </row>
    <row r="2816" spans="1:63" x14ac:dyDescent="0.25">
      <c r="A2816" s="1"/>
      <c r="BK2816" s="3"/>
    </row>
    <row r="2817" spans="1:63" x14ac:dyDescent="0.25">
      <c r="A2817" s="1"/>
      <c r="BK2817" s="3"/>
    </row>
    <row r="2818" spans="1:63" x14ac:dyDescent="0.25">
      <c r="A2818" s="1"/>
      <c r="BK2818" s="3"/>
    </row>
    <row r="2819" spans="1:63" x14ac:dyDescent="0.25">
      <c r="A2819" s="1"/>
      <c r="BK2819" s="3"/>
    </row>
    <row r="2820" spans="1:63" x14ac:dyDescent="0.25">
      <c r="A2820" s="1"/>
      <c r="BK2820" s="3"/>
    </row>
    <row r="2821" spans="1:63" x14ac:dyDescent="0.25">
      <c r="A2821" s="1"/>
      <c r="BK2821" s="3"/>
    </row>
    <row r="2822" spans="1:63" x14ac:dyDescent="0.25">
      <c r="A2822" s="1"/>
      <c r="BK2822" s="3"/>
    </row>
    <row r="2823" spans="1:63" x14ac:dyDescent="0.25">
      <c r="A2823" s="1"/>
      <c r="BK2823" s="3"/>
    </row>
    <row r="2824" spans="1:63" x14ac:dyDescent="0.25">
      <c r="A2824" s="1"/>
      <c r="BK2824" s="3"/>
    </row>
    <row r="2825" spans="1:63" x14ac:dyDescent="0.25">
      <c r="A2825" s="1"/>
      <c r="BK2825" s="3"/>
    </row>
    <row r="2826" spans="1:63" x14ac:dyDescent="0.25">
      <c r="A2826" s="1"/>
      <c r="BK2826" s="3"/>
    </row>
    <row r="2827" spans="1:63" x14ac:dyDescent="0.25">
      <c r="A2827" s="1"/>
      <c r="BK2827" s="3"/>
    </row>
    <row r="2828" spans="1:63" x14ac:dyDescent="0.25">
      <c r="A2828" s="1"/>
      <c r="BK2828" s="3"/>
    </row>
    <row r="2829" spans="1:63" x14ac:dyDescent="0.25">
      <c r="A2829" s="1"/>
      <c r="BK2829" s="3"/>
    </row>
    <row r="2830" spans="1:63" x14ac:dyDescent="0.25">
      <c r="A2830" s="1"/>
      <c r="BK2830" s="3"/>
    </row>
    <row r="2831" spans="1:63" x14ac:dyDescent="0.25">
      <c r="A2831" s="1"/>
      <c r="BK2831" s="3"/>
    </row>
    <row r="2832" spans="1:63" x14ac:dyDescent="0.25">
      <c r="A2832" s="1"/>
      <c r="BK2832" s="3"/>
    </row>
    <row r="2833" spans="1:63" x14ac:dyDescent="0.25">
      <c r="A2833" s="1"/>
      <c r="BK2833" s="3"/>
    </row>
    <row r="2834" spans="1:63" x14ac:dyDescent="0.25">
      <c r="A2834" s="1"/>
      <c r="BK2834" s="3"/>
    </row>
    <row r="2835" spans="1:63" x14ac:dyDescent="0.25">
      <c r="A2835" s="1"/>
      <c r="BK2835" s="3"/>
    </row>
    <row r="2836" spans="1:63" x14ac:dyDescent="0.25">
      <c r="A2836" s="1"/>
      <c r="BK2836" s="3"/>
    </row>
    <row r="2837" spans="1:63" x14ac:dyDescent="0.25">
      <c r="A2837" s="1"/>
      <c r="BK2837" s="3"/>
    </row>
    <row r="2838" spans="1:63" x14ac:dyDescent="0.25">
      <c r="A2838" s="1"/>
      <c r="BK2838" s="3"/>
    </row>
    <row r="2839" spans="1:63" x14ac:dyDescent="0.25">
      <c r="A2839" s="1"/>
      <c r="BK2839" s="3"/>
    </row>
    <row r="2840" spans="1:63" x14ac:dyDescent="0.25">
      <c r="A2840" s="1"/>
      <c r="BK2840" s="3"/>
    </row>
    <row r="2841" spans="1:63" x14ac:dyDescent="0.25">
      <c r="A2841" s="1"/>
      <c r="BK2841" s="3"/>
    </row>
    <row r="2842" spans="1:63" x14ac:dyDescent="0.25">
      <c r="A2842" s="1"/>
      <c r="BK2842" s="3"/>
    </row>
    <row r="2843" spans="1:63" x14ac:dyDescent="0.25">
      <c r="A2843" s="1"/>
      <c r="BK2843" s="3"/>
    </row>
    <row r="2844" spans="1:63" x14ac:dyDescent="0.25">
      <c r="A2844" s="1"/>
      <c r="BK2844" s="3"/>
    </row>
    <row r="2845" spans="1:63" x14ac:dyDescent="0.25">
      <c r="A2845" s="1"/>
      <c r="BK2845" s="3"/>
    </row>
    <row r="2846" spans="1:63" x14ac:dyDescent="0.25">
      <c r="A2846" s="1"/>
      <c r="BK2846" s="3"/>
    </row>
    <row r="2847" spans="1:63" x14ac:dyDescent="0.25">
      <c r="A2847" s="1"/>
      <c r="BK2847" s="3"/>
    </row>
    <row r="2848" spans="1:63" x14ac:dyDescent="0.25">
      <c r="A2848" s="1"/>
      <c r="BK2848" s="3"/>
    </row>
    <row r="2849" spans="1:63" x14ac:dyDescent="0.25">
      <c r="A2849" s="1"/>
      <c r="BK2849" s="3"/>
    </row>
    <row r="2850" spans="1:63" x14ac:dyDescent="0.25">
      <c r="A2850" s="1"/>
      <c r="BK2850" s="3"/>
    </row>
    <row r="2851" spans="1:63" x14ac:dyDescent="0.25">
      <c r="A2851" s="1"/>
      <c r="BK2851" s="3"/>
    </row>
    <row r="2852" spans="1:63" x14ac:dyDescent="0.25">
      <c r="A2852" s="1"/>
      <c r="BK2852" s="3"/>
    </row>
    <row r="2853" spans="1:63" x14ac:dyDescent="0.25">
      <c r="A2853" s="1"/>
      <c r="BK2853" s="3"/>
    </row>
    <row r="2854" spans="1:63" x14ac:dyDescent="0.25">
      <c r="A2854" s="1"/>
      <c r="BK2854" s="3"/>
    </row>
    <row r="2855" spans="1:63" x14ac:dyDescent="0.25">
      <c r="A2855" s="1"/>
      <c r="BK2855" s="3"/>
    </row>
    <row r="2856" spans="1:63" x14ac:dyDescent="0.25">
      <c r="A2856" s="1"/>
      <c r="BK2856" s="3"/>
    </row>
    <row r="2857" spans="1:63" x14ac:dyDescent="0.25">
      <c r="A2857" s="1"/>
      <c r="BK2857" s="3"/>
    </row>
    <row r="2858" spans="1:63" x14ac:dyDescent="0.25">
      <c r="A2858" s="1"/>
      <c r="BK2858" s="3"/>
    </row>
    <row r="2859" spans="1:63" x14ac:dyDescent="0.25">
      <c r="A2859" s="1"/>
      <c r="BK2859" s="3"/>
    </row>
    <row r="2860" spans="1:63" x14ac:dyDescent="0.25">
      <c r="A2860" s="1"/>
      <c r="BK2860" s="3"/>
    </row>
    <row r="2861" spans="1:63" x14ac:dyDescent="0.25">
      <c r="A2861" s="1"/>
      <c r="BK2861" s="3"/>
    </row>
    <row r="2862" spans="1:63" x14ac:dyDescent="0.25">
      <c r="A2862" s="1"/>
      <c r="BK2862" s="3"/>
    </row>
    <row r="2863" spans="1:63" x14ac:dyDescent="0.25">
      <c r="A2863" s="1"/>
      <c r="BK2863" s="3"/>
    </row>
    <row r="2864" spans="1:63" x14ac:dyDescent="0.25">
      <c r="A2864" s="1"/>
      <c r="BK2864" s="3"/>
    </row>
    <row r="2865" spans="1:63" x14ac:dyDescent="0.25">
      <c r="A2865" s="1"/>
      <c r="BK2865" s="3"/>
    </row>
    <row r="2866" spans="1:63" x14ac:dyDescent="0.25">
      <c r="A2866" s="1"/>
      <c r="BK2866" s="3"/>
    </row>
    <row r="2867" spans="1:63" x14ac:dyDescent="0.25">
      <c r="A2867" s="1"/>
      <c r="BK2867" s="3"/>
    </row>
    <row r="2868" spans="1:63" x14ac:dyDescent="0.25">
      <c r="A2868" s="1"/>
      <c r="BK2868" s="3"/>
    </row>
    <row r="2869" spans="1:63" x14ac:dyDescent="0.25">
      <c r="A2869" s="1"/>
      <c r="BK2869" s="3"/>
    </row>
    <row r="2870" spans="1:63" x14ac:dyDescent="0.25">
      <c r="A2870" s="1"/>
      <c r="BK2870" s="3"/>
    </row>
    <row r="2871" spans="1:63" x14ac:dyDescent="0.25">
      <c r="A2871" s="1"/>
      <c r="BK2871" s="3"/>
    </row>
    <row r="2872" spans="1:63" x14ac:dyDescent="0.25">
      <c r="A2872" s="1"/>
      <c r="BK2872" s="3"/>
    </row>
    <row r="2873" spans="1:63" x14ac:dyDescent="0.25">
      <c r="A2873" s="1"/>
      <c r="BK2873" s="3"/>
    </row>
    <row r="2874" spans="1:63" x14ac:dyDescent="0.25">
      <c r="A2874" s="1"/>
      <c r="BK2874" s="3"/>
    </row>
    <row r="2875" spans="1:63" x14ac:dyDescent="0.25">
      <c r="A2875" s="1"/>
      <c r="BK2875" s="3"/>
    </row>
    <row r="2876" spans="1:63" x14ac:dyDescent="0.25">
      <c r="A2876" s="1"/>
      <c r="BK2876" s="3"/>
    </row>
    <row r="2877" spans="1:63" x14ac:dyDescent="0.25">
      <c r="A2877" s="1"/>
      <c r="BK2877" s="3"/>
    </row>
    <row r="2878" spans="1:63" x14ac:dyDescent="0.25">
      <c r="A2878" s="1"/>
      <c r="BK2878" s="3"/>
    </row>
    <row r="2879" spans="1:63" x14ac:dyDescent="0.25">
      <c r="A2879" s="1"/>
      <c r="BK2879" s="3"/>
    </row>
    <row r="2880" spans="1:63" x14ac:dyDescent="0.25">
      <c r="A2880" s="1"/>
      <c r="BK2880" s="3"/>
    </row>
    <row r="2881" spans="1:63" x14ac:dyDescent="0.25">
      <c r="A2881" s="1"/>
      <c r="BK2881" s="3"/>
    </row>
    <row r="2882" spans="1:63" x14ac:dyDescent="0.25">
      <c r="A2882" s="1"/>
      <c r="BK2882" s="3"/>
    </row>
    <row r="2883" spans="1:63" x14ac:dyDescent="0.25">
      <c r="A2883" s="1"/>
      <c r="BK2883" s="3"/>
    </row>
    <row r="2884" spans="1:63" x14ac:dyDescent="0.25">
      <c r="A2884" s="1"/>
      <c r="BK2884" s="3"/>
    </row>
    <row r="2885" spans="1:63" x14ac:dyDescent="0.25">
      <c r="A2885" s="1"/>
      <c r="BK2885" s="3"/>
    </row>
    <row r="2886" spans="1:63" x14ac:dyDescent="0.25">
      <c r="A2886" s="1"/>
      <c r="BK2886" s="3"/>
    </row>
    <row r="2887" spans="1:63" x14ac:dyDescent="0.25">
      <c r="A2887" s="1"/>
      <c r="BK2887" s="3"/>
    </row>
    <row r="2888" spans="1:63" x14ac:dyDescent="0.25">
      <c r="A2888" s="1"/>
      <c r="BK2888" s="3"/>
    </row>
    <row r="2889" spans="1:63" x14ac:dyDescent="0.25">
      <c r="A2889" s="1"/>
      <c r="BK2889" s="3"/>
    </row>
    <row r="2890" spans="1:63" x14ac:dyDescent="0.25">
      <c r="A2890" s="1"/>
      <c r="BK2890" s="3"/>
    </row>
    <row r="2891" spans="1:63" x14ac:dyDescent="0.25">
      <c r="A2891" s="1"/>
      <c r="BK2891" s="3"/>
    </row>
    <row r="2892" spans="1:63" x14ac:dyDescent="0.25">
      <c r="A2892" s="1"/>
      <c r="BK2892" s="3"/>
    </row>
    <row r="2893" spans="1:63" x14ac:dyDescent="0.25">
      <c r="A2893" s="1"/>
      <c r="BK2893" s="3"/>
    </row>
    <row r="2894" spans="1:63" x14ac:dyDescent="0.25">
      <c r="A2894" s="1"/>
      <c r="BK2894" s="3"/>
    </row>
    <row r="2895" spans="1:63" x14ac:dyDescent="0.25">
      <c r="A2895" s="1"/>
      <c r="BK2895" s="3"/>
    </row>
    <row r="2896" spans="1:63" x14ac:dyDescent="0.25">
      <c r="A2896" s="1"/>
      <c r="BK2896" s="3"/>
    </row>
    <row r="2897" spans="1:63" x14ac:dyDescent="0.25">
      <c r="A2897" s="1"/>
      <c r="BK2897" s="3"/>
    </row>
    <row r="2898" spans="1:63" x14ac:dyDescent="0.25">
      <c r="A2898" s="1"/>
      <c r="BK2898" s="3"/>
    </row>
    <row r="2899" spans="1:63" x14ac:dyDescent="0.25">
      <c r="A2899" s="1"/>
      <c r="BK2899" s="3"/>
    </row>
    <row r="2900" spans="1:63" x14ac:dyDescent="0.25">
      <c r="A2900" s="1"/>
      <c r="BK2900" s="3"/>
    </row>
    <row r="2901" spans="1:63" x14ac:dyDescent="0.25">
      <c r="A2901" s="1"/>
      <c r="BK2901" s="3"/>
    </row>
    <row r="2902" spans="1:63" x14ac:dyDescent="0.25">
      <c r="A2902" s="1"/>
      <c r="BK2902" s="3"/>
    </row>
    <row r="2903" spans="1:63" x14ac:dyDescent="0.25">
      <c r="A2903" s="1"/>
      <c r="BK2903" s="3"/>
    </row>
    <row r="2904" spans="1:63" x14ac:dyDescent="0.25">
      <c r="A2904" s="1"/>
      <c r="BK2904" s="3"/>
    </row>
    <row r="2905" spans="1:63" x14ac:dyDescent="0.25">
      <c r="A2905" s="1"/>
      <c r="BK2905" s="3"/>
    </row>
    <row r="2906" spans="1:63" x14ac:dyDescent="0.25">
      <c r="A2906" s="1"/>
      <c r="BK2906" s="3"/>
    </row>
    <row r="2907" spans="1:63" x14ac:dyDescent="0.25">
      <c r="A2907" s="1"/>
      <c r="BK2907" s="3"/>
    </row>
    <row r="2908" spans="1:63" x14ac:dyDescent="0.25">
      <c r="A2908" s="1"/>
      <c r="BK2908" s="3"/>
    </row>
    <row r="2909" spans="1:63" x14ac:dyDescent="0.25">
      <c r="A2909" s="1"/>
      <c r="BK2909" s="3"/>
    </row>
    <row r="2910" spans="1:63" x14ac:dyDescent="0.25">
      <c r="A2910" s="1"/>
      <c r="BK2910" s="3"/>
    </row>
    <row r="2911" spans="1:63" x14ac:dyDescent="0.25">
      <c r="A2911" s="1"/>
      <c r="BK2911" s="3"/>
    </row>
    <row r="2912" spans="1:63" x14ac:dyDescent="0.25">
      <c r="A2912" s="1"/>
      <c r="BK2912" s="3"/>
    </row>
    <row r="2913" spans="1:63" x14ac:dyDescent="0.25">
      <c r="A2913" s="1"/>
      <c r="BK2913" s="3"/>
    </row>
    <row r="2914" spans="1:63" x14ac:dyDescent="0.25">
      <c r="A2914" s="1"/>
      <c r="BK2914" s="3"/>
    </row>
    <row r="2915" spans="1:63" x14ac:dyDescent="0.25">
      <c r="A2915" s="1"/>
      <c r="BK2915" s="3"/>
    </row>
    <row r="2916" spans="1:63" x14ac:dyDescent="0.25">
      <c r="A2916" s="1"/>
      <c r="BK2916" s="3"/>
    </row>
    <row r="2917" spans="1:63" x14ac:dyDescent="0.25">
      <c r="A2917" s="1"/>
      <c r="BK2917" s="3"/>
    </row>
    <row r="2918" spans="1:63" x14ac:dyDescent="0.25">
      <c r="A2918" s="1"/>
      <c r="BK2918" s="3"/>
    </row>
    <row r="2919" spans="1:63" x14ac:dyDescent="0.25">
      <c r="A2919" s="1"/>
      <c r="BK2919" s="3"/>
    </row>
    <row r="2920" spans="1:63" x14ac:dyDescent="0.25">
      <c r="A2920" s="1"/>
      <c r="BK2920" s="3"/>
    </row>
    <row r="2921" spans="1:63" x14ac:dyDescent="0.25">
      <c r="A2921" s="1"/>
      <c r="BK2921" s="3"/>
    </row>
    <row r="2922" spans="1:63" x14ac:dyDescent="0.25">
      <c r="A2922" s="1"/>
      <c r="BK2922" s="3"/>
    </row>
    <row r="2923" spans="1:63" x14ac:dyDescent="0.25">
      <c r="A2923" s="1"/>
      <c r="BK2923" s="3"/>
    </row>
    <row r="2924" spans="1:63" x14ac:dyDescent="0.25">
      <c r="A2924" s="1"/>
      <c r="BK2924" s="3"/>
    </row>
    <row r="2925" spans="1:63" x14ac:dyDescent="0.25">
      <c r="A2925" s="1"/>
      <c r="BK2925" s="3"/>
    </row>
    <row r="2926" spans="1:63" x14ac:dyDescent="0.25">
      <c r="A2926" s="1"/>
      <c r="BK2926" s="3"/>
    </row>
    <row r="2927" spans="1:63" x14ac:dyDescent="0.25">
      <c r="A2927" s="1"/>
      <c r="BK2927" s="3"/>
    </row>
    <row r="2928" spans="1:63" x14ac:dyDescent="0.25">
      <c r="A2928" s="1"/>
      <c r="BK2928" s="3"/>
    </row>
    <row r="2929" spans="1:63" x14ac:dyDescent="0.25">
      <c r="A2929" s="1"/>
      <c r="BK2929" s="3"/>
    </row>
    <row r="2930" spans="1:63" x14ac:dyDescent="0.25">
      <c r="A2930" s="1"/>
      <c r="BK2930" s="3"/>
    </row>
    <row r="2931" spans="1:63" x14ac:dyDescent="0.25">
      <c r="A2931" s="1"/>
      <c r="BK2931" s="3"/>
    </row>
    <row r="2932" spans="1:63" x14ac:dyDescent="0.25">
      <c r="A2932" s="1"/>
      <c r="BK2932" s="3"/>
    </row>
    <row r="2933" spans="1:63" x14ac:dyDescent="0.25">
      <c r="A2933" s="1"/>
      <c r="BK2933" s="3"/>
    </row>
    <row r="2934" spans="1:63" x14ac:dyDescent="0.25">
      <c r="A2934" s="1"/>
      <c r="BK2934" s="3"/>
    </row>
    <row r="2935" spans="1:63" x14ac:dyDescent="0.25">
      <c r="A2935" s="1"/>
      <c r="BK2935" s="3"/>
    </row>
    <row r="2936" spans="1:63" x14ac:dyDescent="0.25">
      <c r="A2936" s="1"/>
      <c r="BK2936" s="3"/>
    </row>
    <row r="2937" spans="1:63" x14ac:dyDescent="0.25">
      <c r="A2937" s="1"/>
      <c r="BK2937" s="3"/>
    </row>
    <row r="2938" spans="1:63" x14ac:dyDescent="0.25">
      <c r="A2938" s="1"/>
      <c r="BK2938" s="3"/>
    </row>
    <row r="2939" spans="1:63" x14ac:dyDescent="0.25">
      <c r="A2939" s="1"/>
      <c r="BK2939" s="3"/>
    </row>
    <row r="2940" spans="1:63" x14ac:dyDescent="0.25">
      <c r="A2940" s="1"/>
      <c r="BK2940" s="3"/>
    </row>
    <row r="2941" spans="1:63" x14ac:dyDescent="0.25">
      <c r="A2941" s="1"/>
      <c r="BK2941" s="3"/>
    </row>
    <row r="2942" spans="1:63" x14ac:dyDescent="0.25">
      <c r="A2942" s="1"/>
      <c r="BK2942" s="3"/>
    </row>
    <row r="2943" spans="1:63" x14ac:dyDescent="0.25">
      <c r="A2943" s="1"/>
      <c r="BK2943" s="3"/>
    </row>
    <row r="2944" spans="1:63" x14ac:dyDescent="0.25">
      <c r="A2944" s="1"/>
      <c r="BK2944" s="3"/>
    </row>
    <row r="2945" spans="1:63" x14ac:dyDescent="0.25">
      <c r="A2945" s="1"/>
      <c r="BK2945" s="3"/>
    </row>
    <row r="2946" spans="1:63" x14ac:dyDescent="0.25">
      <c r="A2946" s="1"/>
      <c r="BK2946" s="3"/>
    </row>
    <row r="2947" spans="1:63" x14ac:dyDescent="0.25">
      <c r="A2947" s="1"/>
      <c r="BK2947" s="3"/>
    </row>
    <row r="2948" spans="1:63" x14ac:dyDescent="0.25">
      <c r="A2948" s="1"/>
      <c r="BK2948" s="3"/>
    </row>
    <row r="2949" spans="1:63" x14ac:dyDescent="0.25">
      <c r="A2949" s="1"/>
      <c r="BK2949" s="3"/>
    </row>
    <row r="2950" spans="1:63" x14ac:dyDescent="0.25">
      <c r="A2950" s="1"/>
      <c r="BK2950" s="3"/>
    </row>
    <row r="2951" spans="1:63" x14ac:dyDescent="0.25">
      <c r="A2951" s="1"/>
      <c r="BK2951" s="3"/>
    </row>
    <row r="2952" spans="1:63" x14ac:dyDescent="0.25">
      <c r="A2952" s="1"/>
      <c r="BK2952" s="3"/>
    </row>
    <row r="2953" spans="1:63" x14ac:dyDescent="0.25">
      <c r="A2953" s="1"/>
      <c r="BK2953" s="3"/>
    </row>
    <row r="2954" spans="1:63" x14ac:dyDescent="0.25">
      <c r="A2954" s="1"/>
      <c r="BK2954" s="3"/>
    </row>
    <row r="2955" spans="1:63" x14ac:dyDescent="0.25">
      <c r="A2955" s="1"/>
      <c r="BK2955" s="3"/>
    </row>
    <row r="2956" spans="1:63" x14ac:dyDescent="0.25">
      <c r="A2956" s="1"/>
      <c r="BK2956" s="3"/>
    </row>
    <row r="2957" spans="1:63" x14ac:dyDescent="0.25">
      <c r="A2957" s="1"/>
      <c r="BK2957" s="3"/>
    </row>
    <row r="2958" spans="1:63" x14ac:dyDescent="0.25">
      <c r="A2958" s="1"/>
      <c r="BK2958" s="3"/>
    </row>
    <row r="2959" spans="1:63" x14ac:dyDescent="0.25">
      <c r="A2959" s="1"/>
      <c r="BK2959" s="3"/>
    </row>
    <row r="2960" spans="1:63" x14ac:dyDescent="0.25">
      <c r="A2960" s="1"/>
      <c r="BK2960" s="3"/>
    </row>
    <row r="2961" spans="1:63" x14ac:dyDescent="0.25">
      <c r="A2961" s="1"/>
      <c r="BK2961" s="3"/>
    </row>
    <row r="2962" spans="1:63" x14ac:dyDescent="0.25">
      <c r="A2962" s="1"/>
      <c r="BK2962" s="3"/>
    </row>
    <row r="2963" spans="1:63" x14ac:dyDescent="0.25">
      <c r="A2963" s="1"/>
      <c r="BK2963" s="3"/>
    </row>
    <row r="2964" spans="1:63" x14ac:dyDescent="0.25">
      <c r="A2964" s="1"/>
      <c r="BK2964" s="3"/>
    </row>
    <row r="2965" spans="1:63" x14ac:dyDescent="0.25">
      <c r="A2965" s="1"/>
      <c r="BK2965" s="3"/>
    </row>
    <row r="2966" spans="1:63" x14ac:dyDescent="0.25">
      <c r="A2966" s="1"/>
      <c r="BK2966" s="3"/>
    </row>
    <row r="2967" spans="1:63" x14ac:dyDescent="0.25">
      <c r="A2967" s="1"/>
      <c r="BK2967" s="3"/>
    </row>
    <row r="2968" spans="1:63" x14ac:dyDescent="0.25">
      <c r="A2968" s="1"/>
      <c r="BK2968" s="3"/>
    </row>
    <row r="2969" spans="1:63" x14ac:dyDescent="0.25">
      <c r="A2969" s="1"/>
      <c r="BK2969" s="3"/>
    </row>
    <row r="2970" spans="1:63" x14ac:dyDescent="0.25">
      <c r="A2970" s="1"/>
      <c r="BK2970" s="3"/>
    </row>
    <row r="2971" spans="1:63" x14ac:dyDescent="0.25">
      <c r="A2971" s="1"/>
      <c r="BK2971" s="3"/>
    </row>
    <row r="2972" spans="1:63" x14ac:dyDescent="0.25">
      <c r="A2972" s="1"/>
      <c r="BK2972" s="3"/>
    </row>
    <row r="2973" spans="1:63" x14ac:dyDescent="0.25">
      <c r="A2973" s="1"/>
      <c r="BK2973" s="3"/>
    </row>
    <row r="2974" spans="1:63" x14ac:dyDescent="0.25">
      <c r="A2974" s="1"/>
      <c r="BK2974" s="3"/>
    </row>
    <row r="2975" spans="1:63" x14ac:dyDescent="0.25">
      <c r="A2975" s="1"/>
      <c r="BK2975" s="3"/>
    </row>
    <row r="2976" spans="1:63" x14ac:dyDescent="0.25">
      <c r="A2976" s="1"/>
      <c r="BK2976" s="3"/>
    </row>
    <row r="2977" spans="1:63" x14ac:dyDescent="0.25">
      <c r="A2977" s="1"/>
      <c r="BK2977" s="3"/>
    </row>
    <row r="2978" spans="1:63" x14ac:dyDescent="0.25">
      <c r="A2978" s="1"/>
      <c r="BK2978" s="3"/>
    </row>
    <row r="2979" spans="1:63" x14ac:dyDescent="0.25">
      <c r="A2979" s="1"/>
      <c r="BK2979" s="3"/>
    </row>
    <row r="2980" spans="1:63" x14ac:dyDescent="0.25">
      <c r="A2980" s="1"/>
      <c r="BK2980" s="3"/>
    </row>
    <row r="2981" spans="1:63" x14ac:dyDescent="0.25">
      <c r="A2981" s="1"/>
      <c r="BK2981" s="3"/>
    </row>
    <row r="2982" spans="1:63" x14ac:dyDescent="0.25">
      <c r="A2982" s="1"/>
      <c r="BK2982" s="3"/>
    </row>
    <row r="2983" spans="1:63" x14ac:dyDescent="0.25">
      <c r="A2983" s="1"/>
      <c r="BK2983" s="3"/>
    </row>
    <row r="2984" spans="1:63" x14ac:dyDescent="0.25">
      <c r="A2984" s="1"/>
      <c r="BK2984" s="3"/>
    </row>
    <row r="2985" spans="1:63" x14ac:dyDescent="0.25">
      <c r="A2985" s="1"/>
      <c r="BK2985" s="3"/>
    </row>
    <row r="2986" spans="1:63" x14ac:dyDescent="0.25">
      <c r="A2986" s="1"/>
      <c r="BK2986" s="3"/>
    </row>
    <row r="2987" spans="1:63" x14ac:dyDescent="0.25">
      <c r="A2987" s="1"/>
      <c r="BK2987" s="3"/>
    </row>
    <row r="2988" spans="1:63" x14ac:dyDescent="0.25">
      <c r="A2988" s="1"/>
      <c r="BK2988" s="3"/>
    </row>
    <row r="2989" spans="1:63" x14ac:dyDescent="0.25">
      <c r="A2989" s="1"/>
      <c r="BK2989" s="3"/>
    </row>
    <row r="2990" spans="1:63" x14ac:dyDescent="0.25">
      <c r="A2990" s="1"/>
      <c r="BK2990" s="3"/>
    </row>
    <row r="2991" spans="1:63" x14ac:dyDescent="0.25">
      <c r="A2991" s="1"/>
      <c r="BK2991" s="3"/>
    </row>
    <row r="2992" spans="1:63" x14ac:dyDescent="0.25">
      <c r="A2992" s="1"/>
      <c r="BK2992" s="3"/>
    </row>
    <row r="2993" spans="1:63" x14ac:dyDescent="0.25">
      <c r="A2993" s="1"/>
      <c r="BK2993" s="3"/>
    </row>
    <row r="2994" spans="1:63" x14ac:dyDescent="0.25">
      <c r="A2994" s="1"/>
      <c r="BK2994" s="3"/>
    </row>
    <row r="2995" spans="1:63" x14ac:dyDescent="0.25">
      <c r="A2995" s="1"/>
      <c r="BK2995" s="3"/>
    </row>
    <row r="2996" spans="1:63" x14ac:dyDescent="0.25">
      <c r="A2996" s="1"/>
      <c r="BK2996" s="3"/>
    </row>
    <row r="2997" spans="1:63" x14ac:dyDescent="0.25">
      <c r="A2997" s="1"/>
      <c r="BK2997" s="3"/>
    </row>
    <row r="2998" spans="1:63" x14ac:dyDescent="0.25">
      <c r="A2998" s="1"/>
      <c r="BK2998" s="3"/>
    </row>
    <row r="2999" spans="1:63" x14ac:dyDescent="0.25">
      <c r="A2999" s="1"/>
      <c r="BK2999" s="3"/>
    </row>
    <row r="3000" spans="1:63" x14ac:dyDescent="0.25">
      <c r="A3000" s="1"/>
      <c r="BK3000" s="3"/>
    </row>
    <row r="3001" spans="1:63" x14ac:dyDescent="0.25">
      <c r="A3001" s="1"/>
      <c r="BK3001" s="3"/>
    </row>
    <row r="3002" spans="1:63" x14ac:dyDescent="0.25">
      <c r="A3002" s="1"/>
      <c r="BK3002" s="3"/>
    </row>
    <row r="3003" spans="1:63" x14ac:dyDescent="0.25">
      <c r="A3003" s="1"/>
      <c r="BK3003" s="3"/>
    </row>
    <row r="3004" spans="1:63" x14ac:dyDescent="0.25">
      <c r="A3004" s="1"/>
      <c r="BK3004" s="3"/>
    </row>
    <row r="3005" spans="1:63" x14ac:dyDescent="0.25">
      <c r="A3005" s="1"/>
      <c r="BK3005" s="3"/>
    </row>
    <row r="3006" spans="1:63" x14ac:dyDescent="0.25">
      <c r="A3006" s="1"/>
      <c r="BK3006" s="3"/>
    </row>
    <row r="3007" spans="1:63" x14ac:dyDescent="0.25">
      <c r="A3007" s="1"/>
      <c r="BK3007" s="3"/>
    </row>
    <row r="3008" spans="1:63" x14ac:dyDescent="0.25">
      <c r="A3008" s="1"/>
      <c r="BK3008" s="3"/>
    </row>
    <row r="3009" spans="1:63" x14ac:dyDescent="0.25">
      <c r="A3009" s="1"/>
      <c r="BK3009" s="3"/>
    </row>
    <row r="3010" spans="1:63" x14ac:dyDescent="0.25">
      <c r="A3010" s="1"/>
      <c r="BK3010" s="3"/>
    </row>
    <row r="3011" spans="1:63" x14ac:dyDescent="0.25">
      <c r="A3011" s="1"/>
      <c r="BK3011" s="3"/>
    </row>
    <row r="3012" spans="1:63" x14ac:dyDescent="0.25">
      <c r="A3012" s="1"/>
      <c r="BK3012" s="3"/>
    </row>
    <row r="3013" spans="1:63" x14ac:dyDescent="0.25">
      <c r="A3013" s="1"/>
      <c r="BK3013" s="3"/>
    </row>
    <row r="3014" spans="1:63" x14ac:dyDescent="0.25">
      <c r="A3014" s="1"/>
      <c r="BK3014" s="3"/>
    </row>
    <row r="3015" spans="1:63" x14ac:dyDescent="0.25">
      <c r="A3015" s="1"/>
      <c r="BK3015" s="3"/>
    </row>
    <row r="3016" spans="1:63" x14ac:dyDescent="0.25">
      <c r="A3016" s="1"/>
      <c r="BK3016" s="3"/>
    </row>
    <row r="3017" spans="1:63" x14ac:dyDescent="0.25">
      <c r="A3017" s="1"/>
      <c r="BK3017" s="3"/>
    </row>
    <row r="3018" spans="1:63" x14ac:dyDescent="0.25">
      <c r="A3018" s="1"/>
      <c r="BK3018" s="3"/>
    </row>
    <row r="3019" spans="1:63" x14ac:dyDescent="0.25">
      <c r="A3019" s="1"/>
      <c r="BK3019" s="3"/>
    </row>
    <row r="3020" spans="1:63" x14ac:dyDescent="0.25">
      <c r="A3020" s="1"/>
      <c r="BK3020" s="3"/>
    </row>
    <row r="3021" spans="1:63" x14ac:dyDescent="0.25">
      <c r="A3021" s="1"/>
      <c r="BK3021" s="3"/>
    </row>
    <row r="3022" spans="1:63" x14ac:dyDescent="0.25">
      <c r="A3022" s="1"/>
      <c r="BK3022" s="3"/>
    </row>
    <row r="3023" spans="1:63" x14ac:dyDescent="0.25">
      <c r="A3023" s="1"/>
      <c r="BK3023" s="3"/>
    </row>
    <row r="3024" spans="1:63" x14ac:dyDescent="0.25">
      <c r="A3024" s="1"/>
      <c r="BK3024" s="3"/>
    </row>
    <row r="3025" spans="1:63" x14ac:dyDescent="0.25">
      <c r="A3025" s="1"/>
      <c r="BK3025" s="3"/>
    </row>
    <row r="3026" spans="1:63" x14ac:dyDescent="0.25">
      <c r="A3026" s="1"/>
      <c r="BK3026" s="3"/>
    </row>
    <row r="3027" spans="1:63" x14ac:dyDescent="0.25">
      <c r="A3027" s="1"/>
      <c r="BK3027" s="3"/>
    </row>
    <row r="3028" spans="1:63" x14ac:dyDescent="0.25">
      <c r="A3028" s="1"/>
      <c r="BK3028" s="3"/>
    </row>
    <row r="3029" spans="1:63" x14ac:dyDescent="0.25">
      <c r="A3029" s="1"/>
      <c r="BK3029" s="3"/>
    </row>
    <row r="3030" spans="1:63" x14ac:dyDescent="0.25">
      <c r="A3030" s="1"/>
      <c r="BK3030" s="3"/>
    </row>
    <row r="3031" spans="1:63" x14ac:dyDescent="0.25">
      <c r="A3031" s="1"/>
      <c r="BK3031" s="3"/>
    </row>
    <row r="3032" spans="1:63" x14ac:dyDescent="0.25">
      <c r="A3032" s="1"/>
      <c r="BK3032" s="3"/>
    </row>
    <row r="3033" spans="1:63" x14ac:dyDescent="0.25">
      <c r="A3033" s="1"/>
      <c r="BK3033" s="3"/>
    </row>
    <row r="3034" spans="1:63" x14ac:dyDescent="0.25">
      <c r="A3034" s="1"/>
      <c r="BK3034" s="3"/>
    </row>
    <row r="3035" spans="1:63" x14ac:dyDescent="0.25">
      <c r="A3035" s="1"/>
      <c r="BK3035" s="3"/>
    </row>
    <row r="3036" spans="1:63" x14ac:dyDescent="0.25">
      <c r="A3036" s="1"/>
      <c r="BK3036" s="3"/>
    </row>
    <row r="3037" spans="1:63" x14ac:dyDescent="0.25">
      <c r="A3037" s="1"/>
      <c r="BK3037" s="3"/>
    </row>
    <row r="3038" spans="1:63" x14ac:dyDescent="0.25">
      <c r="A3038" s="1"/>
      <c r="BK3038" s="3"/>
    </row>
    <row r="3039" spans="1:63" x14ac:dyDescent="0.25">
      <c r="A3039" s="1"/>
      <c r="BK3039" s="3"/>
    </row>
    <row r="3040" spans="1:63" x14ac:dyDescent="0.25">
      <c r="A3040" s="1"/>
      <c r="BK3040" s="3"/>
    </row>
    <row r="3041" spans="1:63" x14ac:dyDescent="0.25">
      <c r="A3041" s="1"/>
      <c r="BK3041" s="3"/>
    </row>
    <row r="3042" spans="1:63" x14ac:dyDescent="0.25">
      <c r="A3042" s="1"/>
      <c r="BK3042" s="3"/>
    </row>
    <row r="3043" spans="1:63" x14ac:dyDescent="0.25">
      <c r="A3043" s="1"/>
      <c r="BK3043" s="3"/>
    </row>
    <row r="3044" spans="1:63" x14ac:dyDescent="0.25">
      <c r="A3044" s="1"/>
      <c r="BK3044" s="3"/>
    </row>
    <row r="3045" spans="1:63" x14ac:dyDescent="0.25">
      <c r="A3045" s="1"/>
      <c r="BK3045" s="3"/>
    </row>
    <row r="3046" spans="1:63" x14ac:dyDescent="0.25">
      <c r="A3046" s="1"/>
      <c r="BK3046" s="3"/>
    </row>
    <row r="3047" spans="1:63" x14ac:dyDescent="0.25">
      <c r="A3047" s="1"/>
      <c r="BK3047" s="3"/>
    </row>
    <row r="3048" spans="1:63" x14ac:dyDescent="0.25">
      <c r="A3048" s="1"/>
      <c r="BK3048" s="3"/>
    </row>
    <row r="3049" spans="1:63" x14ac:dyDescent="0.25">
      <c r="A3049" s="1"/>
      <c r="BK3049" s="3"/>
    </row>
    <row r="3050" spans="1:63" x14ac:dyDescent="0.25">
      <c r="A3050" s="1"/>
      <c r="BK3050" s="3"/>
    </row>
    <row r="3051" spans="1:63" x14ac:dyDescent="0.25">
      <c r="A3051" s="1"/>
      <c r="BK3051" s="3"/>
    </row>
    <row r="3052" spans="1:63" x14ac:dyDescent="0.25">
      <c r="A3052" s="1"/>
      <c r="BK3052" s="3"/>
    </row>
    <row r="3053" spans="1:63" x14ac:dyDescent="0.25">
      <c r="A3053" s="1"/>
      <c r="BK3053" s="3"/>
    </row>
    <row r="3054" spans="1:63" x14ac:dyDescent="0.25">
      <c r="A3054" s="1"/>
      <c r="BK3054" s="3"/>
    </row>
    <row r="3055" spans="1:63" x14ac:dyDescent="0.25">
      <c r="A3055" s="1"/>
      <c r="BK3055" s="3"/>
    </row>
    <row r="3056" spans="1:63" x14ac:dyDescent="0.25">
      <c r="A3056" s="1"/>
      <c r="BK3056" s="3"/>
    </row>
    <row r="3057" spans="1:63" x14ac:dyDescent="0.25">
      <c r="A3057" s="1"/>
      <c r="BK3057" s="3"/>
    </row>
    <row r="3058" spans="1:63" x14ac:dyDescent="0.25">
      <c r="A3058" s="1"/>
      <c r="BK3058" s="3"/>
    </row>
    <row r="3059" spans="1:63" x14ac:dyDescent="0.25">
      <c r="A3059" s="1"/>
      <c r="BK3059" s="3"/>
    </row>
    <row r="3060" spans="1:63" x14ac:dyDescent="0.25">
      <c r="A3060" s="1"/>
      <c r="BK3060" s="3"/>
    </row>
    <row r="3061" spans="1:63" x14ac:dyDescent="0.25">
      <c r="A3061" s="1"/>
      <c r="BK3061" s="3"/>
    </row>
    <row r="3062" spans="1:63" x14ac:dyDescent="0.25">
      <c r="A3062" s="1"/>
      <c r="BK3062" s="3"/>
    </row>
    <row r="3063" spans="1:63" x14ac:dyDescent="0.25">
      <c r="A3063" s="1"/>
      <c r="BK3063" s="3"/>
    </row>
    <row r="3064" spans="1:63" x14ac:dyDescent="0.25">
      <c r="A3064" s="1"/>
      <c r="BK3064" s="3"/>
    </row>
    <row r="3065" spans="1:63" x14ac:dyDescent="0.25">
      <c r="A3065" s="1"/>
      <c r="BK3065" s="3"/>
    </row>
    <row r="3066" spans="1:63" x14ac:dyDescent="0.25">
      <c r="A3066" s="1"/>
      <c r="BK3066" s="3"/>
    </row>
    <row r="3067" spans="1:63" x14ac:dyDescent="0.25">
      <c r="A3067" s="1"/>
      <c r="BK3067" s="3"/>
    </row>
    <row r="3068" spans="1:63" x14ac:dyDescent="0.25">
      <c r="A3068" s="1"/>
      <c r="BK3068" s="3"/>
    </row>
    <row r="3069" spans="1:63" x14ac:dyDescent="0.25">
      <c r="A3069" s="1"/>
      <c r="BK3069" s="3"/>
    </row>
    <row r="3070" spans="1:63" x14ac:dyDescent="0.25">
      <c r="A3070" s="1"/>
      <c r="BK3070" s="3"/>
    </row>
    <row r="3071" spans="1:63" x14ac:dyDescent="0.25">
      <c r="A3071" s="1"/>
      <c r="BK3071" s="3"/>
    </row>
    <row r="3072" spans="1:63" x14ac:dyDescent="0.25">
      <c r="A3072" s="1"/>
      <c r="BK3072" s="3"/>
    </row>
    <row r="3073" spans="1:63" x14ac:dyDescent="0.25">
      <c r="A3073" s="1"/>
      <c r="BK3073" s="3"/>
    </row>
    <row r="3074" spans="1:63" x14ac:dyDescent="0.25">
      <c r="A3074" s="1"/>
      <c r="BK3074" s="3"/>
    </row>
    <row r="3075" spans="1:63" x14ac:dyDescent="0.25">
      <c r="A3075" s="1"/>
      <c r="BK3075" s="3"/>
    </row>
    <row r="3076" spans="1:63" x14ac:dyDescent="0.25">
      <c r="A3076" s="1"/>
      <c r="BK3076" s="3"/>
    </row>
    <row r="3077" spans="1:63" x14ac:dyDescent="0.25">
      <c r="A3077" s="1"/>
      <c r="BK3077" s="3"/>
    </row>
    <row r="3078" spans="1:63" x14ac:dyDescent="0.25">
      <c r="A3078" s="1"/>
      <c r="BK3078" s="3"/>
    </row>
    <row r="3079" spans="1:63" x14ac:dyDescent="0.25">
      <c r="A3079" s="1"/>
      <c r="BK3079" s="3"/>
    </row>
    <row r="3080" spans="1:63" x14ac:dyDescent="0.25">
      <c r="A3080" s="1"/>
      <c r="BK3080" s="3"/>
    </row>
    <row r="3081" spans="1:63" x14ac:dyDescent="0.25">
      <c r="A3081" s="1"/>
      <c r="BK3081" s="3"/>
    </row>
    <row r="3082" spans="1:63" x14ac:dyDescent="0.25">
      <c r="A3082" s="1"/>
      <c r="BK3082" s="3"/>
    </row>
    <row r="3083" spans="1:63" x14ac:dyDescent="0.25">
      <c r="A3083" s="1"/>
      <c r="BK3083" s="3"/>
    </row>
    <row r="3084" spans="1:63" x14ac:dyDescent="0.25">
      <c r="A3084" s="1"/>
      <c r="BK3084" s="3"/>
    </row>
    <row r="3085" spans="1:63" x14ac:dyDescent="0.25">
      <c r="A3085" s="1"/>
      <c r="BK3085" s="3"/>
    </row>
    <row r="3086" spans="1:63" x14ac:dyDescent="0.25">
      <c r="A3086" s="1"/>
      <c r="BK3086" s="3"/>
    </row>
    <row r="3087" spans="1:63" x14ac:dyDescent="0.25">
      <c r="A3087" s="1"/>
      <c r="BK3087" s="3"/>
    </row>
    <row r="3088" spans="1:63" x14ac:dyDescent="0.25">
      <c r="A3088" s="1"/>
      <c r="BK3088" s="3"/>
    </row>
    <row r="3089" spans="1:63" x14ac:dyDescent="0.25">
      <c r="A3089" s="1"/>
      <c r="BK3089" s="3"/>
    </row>
    <row r="3090" spans="1:63" x14ac:dyDescent="0.25">
      <c r="A3090" s="1"/>
      <c r="BK3090" s="3"/>
    </row>
    <row r="3091" spans="1:63" x14ac:dyDescent="0.25">
      <c r="A3091" s="1"/>
      <c r="BK3091" s="3"/>
    </row>
    <row r="3092" spans="1:63" x14ac:dyDescent="0.25">
      <c r="A3092" s="1"/>
      <c r="BK3092" s="3"/>
    </row>
    <row r="3093" spans="1:63" x14ac:dyDescent="0.25">
      <c r="A3093" s="1"/>
      <c r="BK3093" s="3"/>
    </row>
    <row r="3094" spans="1:63" x14ac:dyDescent="0.25">
      <c r="A3094" s="1"/>
      <c r="BK3094" s="3"/>
    </row>
    <row r="3095" spans="1:63" x14ac:dyDescent="0.25">
      <c r="A3095" s="1"/>
      <c r="BK3095" s="3"/>
    </row>
    <row r="3096" spans="1:63" x14ac:dyDescent="0.25">
      <c r="A3096" s="1"/>
      <c r="BK3096" s="3"/>
    </row>
    <row r="3097" spans="1:63" x14ac:dyDescent="0.25">
      <c r="A3097" s="1"/>
      <c r="BK3097" s="3"/>
    </row>
    <row r="3098" spans="1:63" x14ac:dyDescent="0.25">
      <c r="A3098" s="1"/>
      <c r="BK3098" s="3"/>
    </row>
    <row r="3099" spans="1:63" x14ac:dyDescent="0.25">
      <c r="A3099" s="1"/>
      <c r="BK3099" s="3"/>
    </row>
    <row r="3100" spans="1:63" x14ac:dyDescent="0.25">
      <c r="A3100" s="1"/>
      <c r="BK3100" s="3"/>
    </row>
    <row r="3101" spans="1:63" x14ac:dyDescent="0.25">
      <c r="A3101" s="1"/>
      <c r="BK3101" s="3"/>
    </row>
    <row r="3102" spans="1:63" x14ac:dyDescent="0.25">
      <c r="A3102" s="1"/>
      <c r="BK3102" s="3"/>
    </row>
    <row r="3103" spans="1:63" x14ac:dyDescent="0.25">
      <c r="A3103" s="1"/>
      <c r="BK3103" s="3"/>
    </row>
    <row r="3104" spans="1:63" x14ac:dyDescent="0.25">
      <c r="A3104" s="1"/>
      <c r="BK3104" s="3"/>
    </row>
    <row r="3105" spans="1:63" x14ac:dyDescent="0.25">
      <c r="A3105" s="1"/>
      <c r="BK3105" s="3"/>
    </row>
    <row r="3106" spans="1:63" x14ac:dyDescent="0.25">
      <c r="A3106" s="1"/>
      <c r="BK3106" s="3"/>
    </row>
    <row r="3107" spans="1:63" x14ac:dyDescent="0.25">
      <c r="A3107" s="1"/>
      <c r="BK3107" s="3"/>
    </row>
    <row r="3108" spans="1:63" x14ac:dyDescent="0.25">
      <c r="A3108" s="1"/>
      <c r="BK3108" s="3"/>
    </row>
    <row r="3109" spans="1:63" x14ac:dyDescent="0.25">
      <c r="A3109" s="1"/>
      <c r="BK3109" s="3"/>
    </row>
    <row r="3110" spans="1:63" x14ac:dyDescent="0.25">
      <c r="A3110" s="1"/>
      <c r="BK3110" s="3"/>
    </row>
    <row r="3111" spans="1:63" x14ac:dyDescent="0.25">
      <c r="A3111" s="1"/>
      <c r="BK3111" s="3"/>
    </row>
    <row r="3112" spans="1:63" x14ac:dyDescent="0.25">
      <c r="A3112" s="1"/>
      <c r="BK3112" s="3"/>
    </row>
    <row r="3113" spans="1:63" x14ac:dyDescent="0.25">
      <c r="A3113" s="1"/>
      <c r="BK3113" s="3"/>
    </row>
    <row r="3114" spans="1:63" x14ac:dyDescent="0.25">
      <c r="A3114" s="1"/>
      <c r="BK3114" s="3"/>
    </row>
    <row r="3115" spans="1:63" x14ac:dyDescent="0.25">
      <c r="A3115" s="1"/>
      <c r="BK3115" s="3"/>
    </row>
    <row r="3116" spans="1:63" x14ac:dyDescent="0.25">
      <c r="A3116" s="1"/>
      <c r="BK3116" s="3"/>
    </row>
    <row r="3117" spans="1:63" x14ac:dyDescent="0.25">
      <c r="A3117" s="1"/>
      <c r="BK3117" s="3"/>
    </row>
    <row r="3118" spans="1:63" x14ac:dyDescent="0.25">
      <c r="A3118" s="1"/>
      <c r="BK3118" s="3"/>
    </row>
    <row r="3119" spans="1:63" x14ac:dyDescent="0.25">
      <c r="A3119" s="1"/>
      <c r="BK3119" s="3"/>
    </row>
    <row r="3120" spans="1:63" x14ac:dyDescent="0.25">
      <c r="A3120" s="1"/>
      <c r="BK3120" s="3"/>
    </row>
    <row r="3121" spans="1:63" x14ac:dyDescent="0.25">
      <c r="A3121" s="1"/>
      <c r="BK3121" s="3"/>
    </row>
    <row r="3122" spans="1:63" x14ac:dyDescent="0.25">
      <c r="A3122" s="1"/>
      <c r="BK3122" s="3"/>
    </row>
    <row r="3123" spans="1:63" x14ac:dyDescent="0.25">
      <c r="A3123" s="1"/>
      <c r="BK3123" s="3"/>
    </row>
    <row r="3124" spans="1:63" x14ac:dyDescent="0.25">
      <c r="A3124" s="1"/>
      <c r="BK3124" s="3"/>
    </row>
    <row r="3125" spans="1:63" x14ac:dyDescent="0.25">
      <c r="A3125" s="1"/>
      <c r="BK3125" s="3"/>
    </row>
    <row r="3126" spans="1:63" x14ac:dyDescent="0.25">
      <c r="A3126" s="1"/>
      <c r="BK3126" s="3"/>
    </row>
    <row r="3127" spans="1:63" x14ac:dyDescent="0.25">
      <c r="A3127" s="1"/>
      <c r="BK3127" s="3"/>
    </row>
    <row r="3128" spans="1:63" x14ac:dyDescent="0.25">
      <c r="A3128" s="1"/>
      <c r="BK3128" s="3"/>
    </row>
    <row r="3129" spans="1:63" x14ac:dyDescent="0.25">
      <c r="A3129" s="1"/>
      <c r="BK3129" s="3"/>
    </row>
    <row r="3130" spans="1:63" x14ac:dyDescent="0.25">
      <c r="A3130" s="1"/>
      <c r="BK3130" s="3"/>
    </row>
    <row r="3131" spans="1:63" x14ac:dyDescent="0.25">
      <c r="A3131" s="1"/>
      <c r="BK3131" s="3"/>
    </row>
    <row r="3132" spans="1:63" x14ac:dyDescent="0.25">
      <c r="A3132" s="1"/>
      <c r="BK3132" s="3"/>
    </row>
    <row r="3133" spans="1:63" x14ac:dyDescent="0.25">
      <c r="A3133" s="1"/>
      <c r="BK3133" s="3"/>
    </row>
    <row r="3134" spans="1:63" x14ac:dyDescent="0.25">
      <c r="A3134" s="1"/>
      <c r="BK3134" s="3"/>
    </row>
    <row r="3135" spans="1:63" x14ac:dyDescent="0.25">
      <c r="A3135" s="1"/>
      <c r="BK3135" s="3"/>
    </row>
    <row r="3136" spans="1:63" x14ac:dyDescent="0.25">
      <c r="A3136" s="1"/>
      <c r="BK3136" s="3"/>
    </row>
    <row r="3137" spans="1:63" x14ac:dyDescent="0.25">
      <c r="A3137" s="1"/>
      <c r="BK3137" s="3"/>
    </row>
    <row r="3138" spans="1:63" x14ac:dyDescent="0.25">
      <c r="A3138" s="1"/>
      <c r="BK3138" s="3"/>
    </row>
    <row r="3139" spans="1:63" x14ac:dyDescent="0.25">
      <c r="A3139" s="1"/>
      <c r="BK3139" s="3"/>
    </row>
    <row r="3140" spans="1:63" x14ac:dyDescent="0.25">
      <c r="A3140" s="1"/>
      <c r="BK3140" s="3"/>
    </row>
    <row r="3141" spans="1:63" x14ac:dyDescent="0.25">
      <c r="A3141" s="1"/>
      <c r="BK3141" s="3"/>
    </row>
    <row r="3142" spans="1:63" x14ac:dyDescent="0.25">
      <c r="A3142" s="1"/>
      <c r="BK3142" s="3"/>
    </row>
    <row r="3143" spans="1:63" x14ac:dyDescent="0.25">
      <c r="A3143" s="1"/>
      <c r="BK3143" s="3"/>
    </row>
    <row r="3144" spans="1:63" x14ac:dyDescent="0.25">
      <c r="A3144" s="1"/>
      <c r="BK3144" s="3"/>
    </row>
    <row r="3145" spans="1:63" x14ac:dyDescent="0.25">
      <c r="A3145" s="1"/>
      <c r="BK3145" s="3"/>
    </row>
    <row r="3146" spans="1:63" x14ac:dyDescent="0.25">
      <c r="A3146" s="1"/>
      <c r="BK3146" s="3"/>
    </row>
    <row r="3147" spans="1:63" x14ac:dyDescent="0.25">
      <c r="A3147" s="1"/>
      <c r="BK3147" s="3"/>
    </row>
    <row r="3148" spans="1:63" x14ac:dyDescent="0.25">
      <c r="A3148" s="1"/>
      <c r="BK3148" s="3"/>
    </row>
    <row r="3149" spans="1:63" x14ac:dyDescent="0.25">
      <c r="A3149" s="1"/>
      <c r="BK3149" s="3"/>
    </row>
    <row r="3150" spans="1:63" x14ac:dyDescent="0.25">
      <c r="A3150" s="1"/>
      <c r="BK3150" s="3"/>
    </row>
    <row r="3151" spans="1:63" x14ac:dyDescent="0.25">
      <c r="A3151" s="1"/>
      <c r="BK3151" s="3"/>
    </row>
    <row r="3152" spans="1:63" x14ac:dyDescent="0.25">
      <c r="A3152" s="1"/>
      <c r="BK3152" s="3"/>
    </row>
    <row r="3153" spans="1:63" x14ac:dyDescent="0.25">
      <c r="A3153" s="1"/>
      <c r="BK3153" s="3"/>
    </row>
    <row r="3154" spans="1:63" x14ac:dyDescent="0.25">
      <c r="A3154" s="1"/>
      <c r="BK3154" s="3"/>
    </row>
    <row r="3155" spans="1:63" x14ac:dyDescent="0.25">
      <c r="A3155" s="1"/>
      <c r="BK3155" s="3"/>
    </row>
    <row r="3156" spans="1:63" x14ac:dyDescent="0.25">
      <c r="A3156" s="1"/>
      <c r="BK3156" s="3"/>
    </row>
    <row r="3157" spans="1:63" x14ac:dyDescent="0.25">
      <c r="A3157" s="1"/>
      <c r="BK3157" s="3"/>
    </row>
    <row r="3158" spans="1:63" x14ac:dyDescent="0.25">
      <c r="A3158" s="1"/>
      <c r="BK3158" s="3"/>
    </row>
    <row r="3159" spans="1:63" x14ac:dyDescent="0.25">
      <c r="A3159" s="1"/>
      <c r="BK3159" s="3"/>
    </row>
    <row r="3160" spans="1:63" x14ac:dyDescent="0.25">
      <c r="A3160" s="1"/>
      <c r="BK3160" s="3"/>
    </row>
    <row r="3161" spans="1:63" x14ac:dyDescent="0.25">
      <c r="A3161" s="1"/>
      <c r="BK3161" s="3"/>
    </row>
    <row r="3162" spans="1:63" x14ac:dyDescent="0.25">
      <c r="A3162" s="1"/>
      <c r="BK3162" s="3"/>
    </row>
    <row r="3163" spans="1:63" x14ac:dyDescent="0.25">
      <c r="A3163" s="1"/>
      <c r="BK3163" s="3"/>
    </row>
    <row r="3164" spans="1:63" x14ac:dyDescent="0.25">
      <c r="A3164" s="1"/>
      <c r="BK3164" s="3"/>
    </row>
    <row r="3165" spans="1:63" x14ac:dyDescent="0.25">
      <c r="A3165" s="1"/>
      <c r="BK3165" s="3"/>
    </row>
    <row r="3166" spans="1:63" x14ac:dyDescent="0.25">
      <c r="A3166" s="1"/>
      <c r="BK3166" s="3"/>
    </row>
    <row r="3167" spans="1:63" x14ac:dyDescent="0.25">
      <c r="A3167" s="1"/>
      <c r="BK3167" s="3"/>
    </row>
    <row r="3168" spans="1:63" x14ac:dyDescent="0.25">
      <c r="A3168" s="1"/>
      <c r="BK3168" s="3"/>
    </row>
    <row r="3169" spans="1:63" x14ac:dyDescent="0.25">
      <c r="A3169" s="1"/>
      <c r="BK3169" s="3"/>
    </row>
    <row r="3170" spans="1:63" x14ac:dyDescent="0.25">
      <c r="A3170" s="1"/>
      <c r="BK3170" s="3"/>
    </row>
    <row r="3171" spans="1:63" x14ac:dyDescent="0.25">
      <c r="A3171" s="1"/>
      <c r="BK3171" s="3"/>
    </row>
    <row r="3172" spans="1:63" x14ac:dyDescent="0.25">
      <c r="A3172" s="1"/>
      <c r="BK3172" s="3"/>
    </row>
    <row r="3173" spans="1:63" x14ac:dyDescent="0.25">
      <c r="A3173" s="1"/>
      <c r="BK3173" s="3"/>
    </row>
    <row r="3174" spans="1:63" x14ac:dyDescent="0.25">
      <c r="A3174" s="1"/>
      <c r="BK3174" s="3"/>
    </row>
    <row r="3175" spans="1:63" x14ac:dyDescent="0.25">
      <c r="A3175" s="1"/>
      <c r="BK3175" s="3"/>
    </row>
    <row r="3176" spans="1:63" x14ac:dyDescent="0.25">
      <c r="A3176" s="1"/>
      <c r="BK3176" s="3"/>
    </row>
    <row r="3177" spans="1:63" x14ac:dyDescent="0.25">
      <c r="A3177" s="1"/>
      <c r="BK3177" s="3"/>
    </row>
    <row r="3178" spans="1:63" x14ac:dyDescent="0.25">
      <c r="A3178" s="1"/>
      <c r="BK3178" s="3"/>
    </row>
    <row r="3179" spans="1:63" x14ac:dyDescent="0.25">
      <c r="A3179" s="1"/>
      <c r="BK3179" s="3"/>
    </row>
    <row r="3180" spans="1:63" x14ac:dyDescent="0.25">
      <c r="A3180" s="1"/>
      <c r="BK3180" s="3"/>
    </row>
    <row r="3181" spans="1:63" x14ac:dyDescent="0.25">
      <c r="A3181" s="1"/>
      <c r="BK3181" s="3"/>
    </row>
    <row r="3182" spans="1:63" x14ac:dyDescent="0.25">
      <c r="A3182" s="1"/>
      <c r="BK3182" s="3"/>
    </row>
    <row r="3183" spans="1:63" x14ac:dyDescent="0.25">
      <c r="A3183" s="1"/>
      <c r="BK3183" s="3"/>
    </row>
    <row r="3184" spans="1:63" x14ac:dyDescent="0.25">
      <c r="A3184" s="1"/>
      <c r="BK3184" s="3"/>
    </row>
    <row r="3185" spans="1:63" x14ac:dyDescent="0.25">
      <c r="A3185" s="1"/>
      <c r="BK3185" s="3"/>
    </row>
    <row r="3186" spans="1:63" x14ac:dyDescent="0.25">
      <c r="A3186" s="1"/>
      <c r="BK3186" s="3"/>
    </row>
    <row r="3187" spans="1:63" x14ac:dyDescent="0.25">
      <c r="A3187" s="1"/>
      <c r="BK3187" s="3"/>
    </row>
    <row r="3188" spans="1:63" x14ac:dyDescent="0.25">
      <c r="A3188" s="1"/>
      <c r="BK3188" s="3"/>
    </row>
    <row r="3189" spans="1:63" x14ac:dyDescent="0.25">
      <c r="A3189" s="1"/>
      <c r="BK3189" s="3"/>
    </row>
    <row r="3190" spans="1:63" x14ac:dyDescent="0.25">
      <c r="A3190" s="1"/>
      <c r="BK3190" s="3"/>
    </row>
    <row r="3191" spans="1:63" x14ac:dyDescent="0.25">
      <c r="A3191" s="1"/>
      <c r="BK3191" s="3"/>
    </row>
    <row r="3192" spans="1:63" x14ac:dyDescent="0.25">
      <c r="A3192" s="1"/>
      <c r="BK3192" s="3"/>
    </row>
    <row r="3193" spans="1:63" x14ac:dyDescent="0.25">
      <c r="A3193" s="1"/>
      <c r="BK3193" s="3"/>
    </row>
    <row r="3194" spans="1:63" x14ac:dyDescent="0.25">
      <c r="A3194" s="1"/>
      <c r="BK3194" s="3"/>
    </row>
    <row r="3195" spans="1:63" x14ac:dyDescent="0.25">
      <c r="A3195" s="1"/>
      <c r="BK3195" s="3"/>
    </row>
    <row r="3196" spans="1:63" x14ac:dyDescent="0.25">
      <c r="A3196" s="1"/>
      <c r="BK3196" s="3"/>
    </row>
    <row r="3197" spans="1:63" x14ac:dyDescent="0.25">
      <c r="A3197" s="1"/>
      <c r="BK3197" s="3"/>
    </row>
    <row r="3198" spans="1:63" x14ac:dyDescent="0.25">
      <c r="A3198" s="1"/>
      <c r="BK3198" s="3"/>
    </row>
    <row r="3199" spans="1:63" x14ac:dyDescent="0.25">
      <c r="A3199" s="1"/>
      <c r="BK3199" s="3"/>
    </row>
    <row r="3200" spans="1:63" x14ac:dyDescent="0.25">
      <c r="A3200" s="1"/>
      <c r="BK3200" s="3"/>
    </row>
    <row r="3201" spans="1:63" x14ac:dyDescent="0.25">
      <c r="A3201" s="1"/>
      <c r="BK3201" s="3"/>
    </row>
    <row r="3202" spans="1:63" x14ac:dyDescent="0.25">
      <c r="A3202" s="1"/>
      <c r="BK3202" s="3"/>
    </row>
    <row r="3203" spans="1:63" x14ac:dyDescent="0.25">
      <c r="A3203" s="1"/>
      <c r="BK3203" s="3"/>
    </row>
    <row r="3204" spans="1:63" x14ac:dyDescent="0.25">
      <c r="A3204" s="1"/>
      <c r="BK3204" s="3"/>
    </row>
    <row r="3205" spans="1:63" x14ac:dyDescent="0.25">
      <c r="A3205" s="1"/>
      <c r="BK3205" s="3"/>
    </row>
    <row r="3206" spans="1:63" x14ac:dyDescent="0.25">
      <c r="A3206" s="1"/>
      <c r="BK3206" s="3"/>
    </row>
    <row r="3207" spans="1:63" x14ac:dyDescent="0.25">
      <c r="A3207" s="1"/>
      <c r="BK3207" s="3"/>
    </row>
    <row r="3208" spans="1:63" x14ac:dyDescent="0.25">
      <c r="A3208" s="1"/>
      <c r="BK3208" s="3"/>
    </row>
    <row r="3209" spans="1:63" x14ac:dyDescent="0.25">
      <c r="A3209" s="1"/>
      <c r="BK3209" s="3"/>
    </row>
    <row r="3210" spans="1:63" x14ac:dyDescent="0.25">
      <c r="A3210" s="1"/>
      <c r="BK3210" s="3"/>
    </row>
    <row r="3211" spans="1:63" x14ac:dyDescent="0.25">
      <c r="A3211" s="1"/>
      <c r="BK3211" s="3"/>
    </row>
    <row r="3212" spans="1:63" x14ac:dyDescent="0.25">
      <c r="A3212" s="1"/>
      <c r="BK3212" s="3"/>
    </row>
    <row r="3213" spans="1:63" x14ac:dyDescent="0.25">
      <c r="A3213" s="1"/>
      <c r="BK3213" s="3"/>
    </row>
    <row r="3214" spans="1:63" x14ac:dyDescent="0.25">
      <c r="A3214" s="1"/>
      <c r="BK3214" s="3"/>
    </row>
    <row r="3215" spans="1:63" x14ac:dyDescent="0.25">
      <c r="A3215" s="1"/>
      <c r="BK3215" s="3"/>
    </row>
    <row r="3216" spans="1:63" x14ac:dyDescent="0.25">
      <c r="A3216" s="1"/>
      <c r="BK3216" s="3"/>
    </row>
    <row r="3217" spans="1:63" x14ac:dyDescent="0.25">
      <c r="A3217" s="1"/>
      <c r="BK3217" s="3"/>
    </row>
    <row r="3218" spans="1:63" x14ac:dyDescent="0.25">
      <c r="A3218" s="1"/>
      <c r="BK3218" s="3"/>
    </row>
    <row r="3219" spans="1:63" x14ac:dyDescent="0.25">
      <c r="A3219" s="1"/>
      <c r="BK3219" s="3"/>
    </row>
    <row r="3220" spans="1:63" x14ac:dyDescent="0.25">
      <c r="A3220" s="1"/>
      <c r="BK3220" s="3"/>
    </row>
    <row r="3221" spans="1:63" x14ac:dyDescent="0.25">
      <c r="A3221" s="1"/>
      <c r="BK3221" s="3"/>
    </row>
    <row r="3222" spans="1:63" x14ac:dyDescent="0.25">
      <c r="A3222" s="1"/>
      <c r="BK3222" s="3"/>
    </row>
    <row r="3223" spans="1:63" x14ac:dyDescent="0.25">
      <c r="A3223" s="1"/>
      <c r="BK3223" s="3"/>
    </row>
    <row r="3224" spans="1:63" x14ac:dyDescent="0.25">
      <c r="A3224" s="1"/>
      <c r="BK3224" s="3"/>
    </row>
    <row r="3225" spans="1:63" x14ac:dyDescent="0.25">
      <c r="A3225" s="1"/>
      <c r="BK3225" s="3"/>
    </row>
    <row r="3226" spans="1:63" x14ac:dyDescent="0.25">
      <c r="A3226" s="1"/>
      <c r="BK3226" s="3"/>
    </row>
    <row r="3227" spans="1:63" x14ac:dyDescent="0.25">
      <c r="A3227" s="1"/>
      <c r="BK3227" s="3"/>
    </row>
    <row r="3228" spans="1:63" x14ac:dyDescent="0.25">
      <c r="A3228" s="1"/>
      <c r="BK3228" s="3"/>
    </row>
    <row r="3229" spans="1:63" x14ac:dyDescent="0.25">
      <c r="A3229" s="1"/>
      <c r="BK3229" s="3"/>
    </row>
    <row r="3230" spans="1:63" x14ac:dyDescent="0.25">
      <c r="A3230" s="1"/>
      <c r="BK3230" s="3"/>
    </row>
    <row r="3231" spans="1:63" x14ac:dyDescent="0.25">
      <c r="A3231" s="1"/>
      <c r="BK3231" s="3"/>
    </row>
    <row r="3232" spans="1:63" x14ac:dyDescent="0.25">
      <c r="A3232" s="1"/>
      <c r="BK3232" s="3"/>
    </row>
    <row r="3233" spans="1:63" x14ac:dyDescent="0.25">
      <c r="A3233" s="1"/>
      <c r="BK3233" s="3"/>
    </row>
    <row r="3234" spans="1:63" x14ac:dyDescent="0.25">
      <c r="A3234" s="1"/>
      <c r="BK3234" s="3"/>
    </row>
    <row r="3235" spans="1:63" x14ac:dyDescent="0.25">
      <c r="A3235" s="1"/>
      <c r="BK3235" s="3"/>
    </row>
    <row r="3236" spans="1:63" x14ac:dyDescent="0.25">
      <c r="A3236" s="1"/>
      <c r="BK3236" s="3"/>
    </row>
    <row r="3237" spans="1:63" x14ac:dyDescent="0.25">
      <c r="A3237" s="1"/>
      <c r="BK3237" s="3"/>
    </row>
    <row r="3238" spans="1:63" x14ac:dyDescent="0.25">
      <c r="A3238" s="1"/>
      <c r="BK3238" s="3"/>
    </row>
    <row r="3239" spans="1:63" x14ac:dyDescent="0.25">
      <c r="A3239" s="1"/>
      <c r="BK3239" s="3"/>
    </row>
    <row r="3240" spans="1:63" x14ac:dyDescent="0.25">
      <c r="A3240" s="1"/>
      <c r="BK3240" s="3"/>
    </row>
    <row r="3241" spans="1:63" x14ac:dyDescent="0.25">
      <c r="A3241" s="1"/>
      <c r="BK3241" s="3"/>
    </row>
    <row r="3242" spans="1:63" x14ac:dyDescent="0.25">
      <c r="A3242" s="1"/>
      <c r="BK3242" s="3"/>
    </row>
    <row r="3243" spans="1:63" x14ac:dyDescent="0.25">
      <c r="A3243" s="1"/>
      <c r="BK3243" s="3"/>
    </row>
    <row r="3244" spans="1:63" x14ac:dyDescent="0.25">
      <c r="A3244" s="1"/>
      <c r="BK3244" s="3"/>
    </row>
    <row r="3245" spans="1:63" x14ac:dyDescent="0.25">
      <c r="A3245" s="1"/>
      <c r="BK3245" s="3"/>
    </row>
    <row r="3246" spans="1:63" x14ac:dyDescent="0.25">
      <c r="A3246" s="1"/>
      <c r="BK3246" s="3"/>
    </row>
    <row r="3247" spans="1:63" x14ac:dyDescent="0.25">
      <c r="A3247" s="1"/>
      <c r="BK3247" s="3"/>
    </row>
    <row r="3248" spans="1:63" x14ac:dyDescent="0.25">
      <c r="A3248" s="1"/>
      <c r="BK3248" s="3"/>
    </row>
    <row r="3249" spans="1:63" x14ac:dyDescent="0.25">
      <c r="A3249" s="1"/>
      <c r="BK3249" s="3"/>
    </row>
    <row r="3250" spans="1:63" x14ac:dyDescent="0.25">
      <c r="A3250" s="1"/>
      <c r="BK3250" s="3"/>
    </row>
    <row r="3251" spans="1:63" x14ac:dyDescent="0.25">
      <c r="A3251" s="1"/>
      <c r="BK3251" s="3"/>
    </row>
    <row r="3252" spans="1:63" x14ac:dyDescent="0.25">
      <c r="A3252" s="1"/>
      <c r="BK3252" s="3"/>
    </row>
    <row r="3253" spans="1:63" x14ac:dyDescent="0.25">
      <c r="A3253" s="1"/>
      <c r="BK3253" s="3"/>
    </row>
    <row r="3254" spans="1:63" x14ac:dyDescent="0.25">
      <c r="A3254" s="1"/>
      <c r="BK3254" s="3"/>
    </row>
    <row r="3255" spans="1:63" x14ac:dyDescent="0.25">
      <c r="A3255" s="1"/>
      <c r="BK3255" s="3"/>
    </row>
    <row r="3256" spans="1:63" x14ac:dyDescent="0.25">
      <c r="A3256" s="1"/>
      <c r="BK3256" s="3"/>
    </row>
    <row r="3257" spans="1:63" x14ac:dyDescent="0.25">
      <c r="A3257" s="1"/>
      <c r="BK3257" s="3"/>
    </row>
    <row r="3258" spans="1:63" x14ac:dyDescent="0.25">
      <c r="A3258" s="1"/>
      <c r="BK3258" s="3"/>
    </row>
    <row r="3259" spans="1:63" x14ac:dyDescent="0.25">
      <c r="A3259" s="1"/>
      <c r="BK3259" s="3"/>
    </row>
    <row r="3260" spans="1:63" x14ac:dyDescent="0.25">
      <c r="A3260" s="1"/>
      <c r="BK3260" s="3"/>
    </row>
    <row r="3261" spans="1:63" x14ac:dyDescent="0.25">
      <c r="A3261" s="1"/>
      <c r="BK3261" s="3"/>
    </row>
    <row r="3262" spans="1:63" x14ac:dyDescent="0.25">
      <c r="A3262" s="1"/>
      <c r="BK3262" s="3"/>
    </row>
    <row r="3263" spans="1:63" x14ac:dyDescent="0.25">
      <c r="A3263" s="1"/>
      <c r="BK3263" s="3"/>
    </row>
    <row r="3264" spans="1:63" x14ac:dyDescent="0.25">
      <c r="A3264" s="1"/>
      <c r="BK3264" s="3"/>
    </row>
    <row r="3265" spans="1:63" x14ac:dyDescent="0.25">
      <c r="A3265" s="1"/>
      <c r="BK3265" s="3"/>
    </row>
    <row r="3266" spans="1:63" x14ac:dyDescent="0.25">
      <c r="A3266" s="1"/>
      <c r="BK3266" s="3"/>
    </row>
    <row r="3267" spans="1:63" x14ac:dyDescent="0.25">
      <c r="A3267" s="1"/>
      <c r="BK3267" s="3"/>
    </row>
    <row r="3268" spans="1:63" x14ac:dyDescent="0.25">
      <c r="A3268" s="1"/>
      <c r="BK3268" s="3"/>
    </row>
    <row r="3269" spans="1:63" x14ac:dyDescent="0.25">
      <c r="A3269" s="1"/>
      <c r="BK3269" s="3"/>
    </row>
    <row r="3270" spans="1:63" x14ac:dyDescent="0.25">
      <c r="A3270" s="1"/>
      <c r="BK3270" s="3"/>
    </row>
    <row r="3271" spans="1:63" x14ac:dyDescent="0.25">
      <c r="A3271" s="1"/>
      <c r="BK3271" s="3"/>
    </row>
    <row r="3272" spans="1:63" x14ac:dyDescent="0.25">
      <c r="A3272" s="1"/>
      <c r="BK3272" s="3"/>
    </row>
    <row r="3273" spans="1:63" x14ac:dyDescent="0.25">
      <c r="A3273" s="1"/>
      <c r="BK3273" s="3"/>
    </row>
    <row r="3274" spans="1:63" x14ac:dyDescent="0.25">
      <c r="A3274" s="1"/>
      <c r="BK3274" s="3"/>
    </row>
    <row r="3275" spans="1:63" x14ac:dyDescent="0.25">
      <c r="A3275" s="1"/>
      <c r="BK3275" s="3"/>
    </row>
    <row r="3276" spans="1:63" x14ac:dyDescent="0.25">
      <c r="A3276" s="1"/>
      <c r="BK3276" s="3"/>
    </row>
    <row r="3277" spans="1:63" x14ac:dyDescent="0.25">
      <c r="A3277" s="1"/>
      <c r="BK3277" s="3"/>
    </row>
    <row r="3278" spans="1:63" x14ac:dyDescent="0.25">
      <c r="A3278" s="1"/>
      <c r="BK3278" s="3"/>
    </row>
    <row r="3279" spans="1:63" x14ac:dyDescent="0.25">
      <c r="A3279" s="1"/>
      <c r="BK3279" s="3"/>
    </row>
    <row r="3280" spans="1:63" x14ac:dyDescent="0.25">
      <c r="A3280" s="1"/>
      <c r="BK3280" s="3"/>
    </row>
    <row r="3281" spans="1:63" x14ac:dyDescent="0.25">
      <c r="A3281" s="1"/>
      <c r="BK3281" s="3"/>
    </row>
    <row r="3282" spans="1:63" x14ac:dyDescent="0.25">
      <c r="A3282" s="1"/>
      <c r="BK3282" s="3"/>
    </row>
    <row r="3283" spans="1:63" x14ac:dyDescent="0.25">
      <c r="A3283" s="1"/>
      <c r="BK3283" s="3"/>
    </row>
    <row r="3284" spans="1:63" x14ac:dyDescent="0.25">
      <c r="A3284" s="1"/>
      <c r="BK3284" s="3"/>
    </row>
    <row r="3285" spans="1:63" x14ac:dyDescent="0.25">
      <c r="A3285" s="1"/>
      <c r="BK3285" s="3"/>
    </row>
    <row r="3286" spans="1:63" x14ac:dyDescent="0.25">
      <c r="A3286" s="1"/>
      <c r="BK3286" s="3"/>
    </row>
    <row r="3287" spans="1:63" x14ac:dyDescent="0.25">
      <c r="A3287" s="1"/>
      <c r="BK3287" s="3"/>
    </row>
    <row r="3288" spans="1:63" x14ac:dyDescent="0.25">
      <c r="A3288" s="1"/>
      <c r="BK3288" s="3"/>
    </row>
    <row r="3289" spans="1:63" x14ac:dyDescent="0.25">
      <c r="A3289" s="1"/>
      <c r="BK3289" s="3"/>
    </row>
    <row r="3290" spans="1:63" x14ac:dyDescent="0.25">
      <c r="A3290" s="1"/>
      <c r="BK3290" s="3"/>
    </row>
    <row r="3291" spans="1:63" x14ac:dyDescent="0.25">
      <c r="A3291" s="1"/>
      <c r="BK3291" s="3"/>
    </row>
    <row r="3292" spans="1:63" x14ac:dyDescent="0.25">
      <c r="A3292" s="1"/>
      <c r="BK3292" s="3"/>
    </row>
    <row r="3293" spans="1:63" x14ac:dyDescent="0.25">
      <c r="A3293" s="1"/>
      <c r="BK3293" s="3"/>
    </row>
    <row r="3294" spans="1:63" x14ac:dyDescent="0.25">
      <c r="A3294" s="1"/>
      <c r="BK3294" s="3"/>
    </row>
    <row r="3295" spans="1:63" x14ac:dyDescent="0.25">
      <c r="A3295" s="1"/>
      <c r="BK3295" s="3"/>
    </row>
    <row r="3296" spans="1:63" x14ac:dyDescent="0.25">
      <c r="A3296" s="1"/>
      <c r="BK3296" s="3"/>
    </row>
    <row r="3297" spans="1:63" x14ac:dyDescent="0.25">
      <c r="A3297" s="1"/>
      <c r="BK3297" s="3"/>
    </row>
    <row r="3298" spans="1:63" x14ac:dyDescent="0.25">
      <c r="A3298" s="1"/>
      <c r="BK3298" s="3"/>
    </row>
    <row r="3299" spans="1:63" x14ac:dyDescent="0.25">
      <c r="A3299" s="1"/>
      <c r="BK3299" s="3"/>
    </row>
    <row r="3300" spans="1:63" x14ac:dyDescent="0.25">
      <c r="A3300" s="1"/>
      <c r="BK3300" s="3"/>
    </row>
    <row r="3301" spans="1:63" x14ac:dyDescent="0.25">
      <c r="A3301" s="1"/>
      <c r="BK3301" s="3"/>
    </row>
    <row r="3302" spans="1:63" x14ac:dyDescent="0.25">
      <c r="A3302" s="1"/>
      <c r="BK3302" s="3"/>
    </row>
    <row r="3303" spans="1:63" x14ac:dyDescent="0.25">
      <c r="A3303" s="1"/>
      <c r="BK3303" s="3"/>
    </row>
    <row r="3304" spans="1:63" x14ac:dyDescent="0.25">
      <c r="A3304" s="1"/>
      <c r="BK3304" s="3"/>
    </row>
    <row r="3305" spans="1:63" x14ac:dyDescent="0.25">
      <c r="A3305" s="1"/>
      <c r="BK3305" s="3"/>
    </row>
    <row r="3306" spans="1:63" x14ac:dyDescent="0.25">
      <c r="A3306" s="1"/>
      <c r="BK3306" s="3"/>
    </row>
    <row r="3307" spans="1:63" x14ac:dyDescent="0.25">
      <c r="A3307" s="1"/>
      <c r="BK3307" s="3"/>
    </row>
    <row r="3308" spans="1:63" x14ac:dyDescent="0.25">
      <c r="A3308" s="1"/>
      <c r="BK3308" s="3"/>
    </row>
    <row r="3309" spans="1:63" x14ac:dyDescent="0.25">
      <c r="A3309" s="1"/>
      <c r="BK3309" s="3"/>
    </row>
    <row r="3310" spans="1:63" x14ac:dyDescent="0.25">
      <c r="A3310" s="1"/>
      <c r="BK3310" s="3"/>
    </row>
    <row r="3311" spans="1:63" x14ac:dyDescent="0.25">
      <c r="A3311" s="1"/>
      <c r="BK3311" s="3"/>
    </row>
    <row r="3312" spans="1:63" x14ac:dyDescent="0.25">
      <c r="A3312" s="1"/>
      <c r="BK3312" s="3"/>
    </row>
    <row r="3313" spans="1:63" x14ac:dyDescent="0.25">
      <c r="A3313" s="1"/>
      <c r="BK3313" s="3"/>
    </row>
    <row r="3314" spans="1:63" x14ac:dyDescent="0.25">
      <c r="A3314" s="1"/>
      <c r="BK3314" s="3"/>
    </row>
    <row r="3315" spans="1:63" x14ac:dyDescent="0.25">
      <c r="A3315" s="1"/>
      <c r="BK3315" s="3"/>
    </row>
    <row r="3316" spans="1:63" x14ac:dyDescent="0.25">
      <c r="A3316" s="1"/>
      <c r="BK3316" s="3"/>
    </row>
    <row r="3317" spans="1:63" x14ac:dyDescent="0.25">
      <c r="A3317" s="1"/>
      <c r="BK3317" s="3"/>
    </row>
    <row r="3318" spans="1:63" x14ac:dyDescent="0.25">
      <c r="A3318" s="1"/>
      <c r="BK3318" s="3"/>
    </row>
    <row r="3319" spans="1:63" x14ac:dyDescent="0.25">
      <c r="A3319" s="1"/>
      <c r="BK3319" s="3"/>
    </row>
    <row r="3320" spans="1:63" x14ac:dyDescent="0.25">
      <c r="A3320" s="1"/>
      <c r="BK3320" s="3"/>
    </row>
    <row r="3321" spans="1:63" x14ac:dyDescent="0.25">
      <c r="A3321" s="1"/>
      <c r="BK3321" s="3"/>
    </row>
    <row r="3322" spans="1:63" x14ac:dyDescent="0.25">
      <c r="A3322" s="1"/>
      <c r="BK3322" s="3"/>
    </row>
    <row r="3323" spans="1:63" x14ac:dyDescent="0.25">
      <c r="A3323" s="1"/>
      <c r="BK3323" s="3"/>
    </row>
    <row r="3324" spans="1:63" x14ac:dyDescent="0.25">
      <c r="A3324" s="1"/>
      <c r="BK3324" s="3"/>
    </row>
    <row r="3325" spans="1:63" x14ac:dyDescent="0.25">
      <c r="A3325" s="1"/>
      <c r="BK3325" s="3"/>
    </row>
    <row r="3326" spans="1:63" x14ac:dyDescent="0.25">
      <c r="A3326" s="1"/>
      <c r="BK3326" s="3"/>
    </row>
    <row r="3327" spans="1:63" x14ac:dyDescent="0.25">
      <c r="A3327" s="1"/>
      <c r="BK3327" s="3"/>
    </row>
    <row r="3328" spans="1:63" x14ac:dyDescent="0.25">
      <c r="A3328" s="1"/>
      <c r="BK3328" s="3"/>
    </row>
    <row r="3329" spans="1:63" x14ac:dyDescent="0.25">
      <c r="A3329" s="1"/>
      <c r="BK3329" s="3"/>
    </row>
    <row r="3330" spans="1:63" x14ac:dyDescent="0.25">
      <c r="A3330" s="1"/>
      <c r="BK3330" s="3"/>
    </row>
    <row r="3331" spans="1:63" x14ac:dyDescent="0.25">
      <c r="A3331" s="1"/>
      <c r="BK3331" s="3"/>
    </row>
    <row r="3332" spans="1:63" x14ac:dyDescent="0.25">
      <c r="A3332" s="1"/>
      <c r="BK3332" s="3"/>
    </row>
    <row r="3333" spans="1:63" x14ac:dyDescent="0.25">
      <c r="A3333" s="1"/>
      <c r="BK3333" s="3"/>
    </row>
    <row r="3334" spans="1:63" x14ac:dyDescent="0.25">
      <c r="A3334" s="1"/>
      <c r="BK3334" s="3"/>
    </row>
    <row r="3335" spans="1:63" x14ac:dyDescent="0.25">
      <c r="A3335" s="1"/>
      <c r="BK3335" s="3"/>
    </row>
    <row r="3336" spans="1:63" x14ac:dyDescent="0.25">
      <c r="A3336" s="1"/>
      <c r="BK3336" s="3"/>
    </row>
    <row r="3337" spans="1:63" x14ac:dyDescent="0.25">
      <c r="A3337" s="1"/>
      <c r="BK3337" s="3"/>
    </row>
    <row r="3338" spans="1:63" x14ac:dyDescent="0.25">
      <c r="A3338" s="1"/>
      <c r="BK3338" s="3"/>
    </row>
    <row r="3339" spans="1:63" x14ac:dyDescent="0.25">
      <c r="A3339" s="1"/>
      <c r="BK3339" s="3"/>
    </row>
    <row r="3340" spans="1:63" x14ac:dyDescent="0.25">
      <c r="A3340" s="1"/>
      <c r="BK3340" s="3"/>
    </row>
    <row r="3341" spans="1:63" x14ac:dyDescent="0.25">
      <c r="A3341" s="1"/>
      <c r="BK3341" s="3"/>
    </row>
    <row r="3342" spans="1:63" x14ac:dyDescent="0.25">
      <c r="A3342" s="1"/>
      <c r="BK3342" s="3"/>
    </row>
    <row r="3343" spans="1:63" x14ac:dyDescent="0.25">
      <c r="A3343" s="1"/>
      <c r="BK3343" s="3"/>
    </row>
    <row r="3344" spans="1:63" x14ac:dyDescent="0.25">
      <c r="A3344" s="1"/>
      <c r="BK3344" s="3"/>
    </row>
    <row r="3345" spans="1:63" x14ac:dyDescent="0.25">
      <c r="A3345" s="1"/>
      <c r="BK3345" s="3"/>
    </row>
    <row r="3346" spans="1:63" x14ac:dyDescent="0.25">
      <c r="A3346" s="1"/>
      <c r="BK3346" s="3"/>
    </row>
    <row r="3347" spans="1:63" x14ac:dyDescent="0.25">
      <c r="A3347" s="1"/>
      <c r="BK3347" s="3"/>
    </row>
    <row r="3348" spans="1:63" x14ac:dyDescent="0.25">
      <c r="A3348" s="1"/>
      <c r="BK3348" s="3"/>
    </row>
    <row r="3349" spans="1:63" x14ac:dyDescent="0.25">
      <c r="A3349" s="1"/>
      <c r="BK3349" s="3"/>
    </row>
    <row r="3350" spans="1:63" x14ac:dyDescent="0.25">
      <c r="A3350" s="1"/>
      <c r="BK3350" s="3"/>
    </row>
    <row r="3351" spans="1:63" x14ac:dyDescent="0.25">
      <c r="A3351" s="1"/>
      <c r="BK3351" s="3"/>
    </row>
    <row r="3352" spans="1:63" x14ac:dyDescent="0.25">
      <c r="A3352" s="1"/>
      <c r="BK3352" s="3"/>
    </row>
    <row r="3353" spans="1:63" x14ac:dyDescent="0.25">
      <c r="A3353" s="1"/>
      <c r="BK3353" s="3"/>
    </row>
    <row r="3354" spans="1:63" x14ac:dyDescent="0.25">
      <c r="A3354" s="1"/>
      <c r="BK3354" s="3"/>
    </row>
    <row r="3355" spans="1:63" x14ac:dyDescent="0.25">
      <c r="A3355" s="1"/>
      <c r="BK3355" s="3"/>
    </row>
    <row r="3356" spans="1:63" x14ac:dyDescent="0.25">
      <c r="A3356" s="1"/>
      <c r="BK3356" s="3"/>
    </row>
    <row r="3357" spans="1:63" x14ac:dyDescent="0.25">
      <c r="A3357" s="1"/>
      <c r="BK3357" s="3"/>
    </row>
    <row r="3358" spans="1:63" x14ac:dyDescent="0.25">
      <c r="A3358" s="1"/>
      <c r="BK3358" s="3"/>
    </row>
    <row r="3359" spans="1:63" x14ac:dyDescent="0.25">
      <c r="A3359" s="1"/>
      <c r="BK3359" s="3"/>
    </row>
    <row r="3360" spans="1:63" x14ac:dyDescent="0.25">
      <c r="A3360" s="1"/>
      <c r="BK3360" s="3"/>
    </row>
    <row r="3361" spans="1:63" x14ac:dyDescent="0.25">
      <c r="A3361" s="1"/>
      <c r="BK3361" s="3"/>
    </row>
    <row r="3362" spans="1:63" x14ac:dyDescent="0.25">
      <c r="A3362" s="1"/>
      <c r="BK3362" s="3"/>
    </row>
    <row r="3363" spans="1:63" x14ac:dyDescent="0.25">
      <c r="A3363" s="1"/>
      <c r="BK3363" s="3"/>
    </row>
    <row r="3364" spans="1:63" x14ac:dyDescent="0.25">
      <c r="A3364" s="1"/>
      <c r="BK3364" s="3"/>
    </row>
    <row r="3365" spans="1:63" x14ac:dyDescent="0.25">
      <c r="A3365" s="1"/>
      <c r="BK3365" s="3"/>
    </row>
    <row r="3366" spans="1:63" x14ac:dyDescent="0.25">
      <c r="A3366" s="1"/>
      <c r="BK3366" s="3"/>
    </row>
    <row r="3367" spans="1:63" x14ac:dyDescent="0.25">
      <c r="A3367" s="1"/>
      <c r="BK3367" s="3"/>
    </row>
    <row r="3368" spans="1:63" x14ac:dyDescent="0.25">
      <c r="A3368" s="1"/>
      <c r="BK3368" s="3"/>
    </row>
    <row r="3369" spans="1:63" x14ac:dyDescent="0.25">
      <c r="A3369" s="1"/>
      <c r="BK3369" s="3"/>
    </row>
    <row r="3370" spans="1:63" x14ac:dyDescent="0.25">
      <c r="A3370" s="1"/>
      <c r="BK3370" s="3"/>
    </row>
    <row r="3371" spans="1:63" x14ac:dyDescent="0.25">
      <c r="A3371" s="1"/>
      <c r="BK3371" s="3"/>
    </row>
    <row r="3372" spans="1:63" x14ac:dyDescent="0.25">
      <c r="A3372" s="1"/>
      <c r="BK3372" s="3"/>
    </row>
    <row r="3373" spans="1:63" x14ac:dyDescent="0.25">
      <c r="A3373" s="1"/>
      <c r="BK3373" s="3"/>
    </row>
    <row r="3374" spans="1:63" x14ac:dyDescent="0.25">
      <c r="A3374" s="1"/>
      <c r="BK3374" s="3"/>
    </row>
    <row r="3375" spans="1:63" x14ac:dyDescent="0.25">
      <c r="A3375" s="1"/>
      <c r="BK3375" s="3"/>
    </row>
    <row r="3376" spans="1:63" x14ac:dyDescent="0.25">
      <c r="A3376" s="1"/>
      <c r="BK3376" s="3"/>
    </row>
    <row r="3377" spans="1:63" x14ac:dyDescent="0.25">
      <c r="A3377" s="1"/>
      <c r="BK3377" s="3"/>
    </row>
    <row r="3378" spans="1:63" x14ac:dyDescent="0.25">
      <c r="A3378" s="1"/>
      <c r="BK3378" s="3"/>
    </row>
    <row r="3379" spans="1:63" x14ac:dyDescent="0.25">
      <c r="A3379" s="1"/>
      <c r="BK3379" s="3"/>
    </row>
    <row r="3380" spans="1:63" x14ac:dyDescent="0.25">
      <c r="A3380" s="1"/>
      <c r="BK3380" s="3"/>
    </row>
    <row r="3381" spans="1:63" x14ac:dyDescent="0.25">
      <c r="A3381" s="1"/>
      <c r="BK3381" s="3"/>
    </row>
    <row r="3382" spans="1:63" x14ac:dyDescent="0.25">
      <c r="A3382" s="1"/>
      <c r="BK3382" s="3"/>
    </row>
    <row r="3383" spans="1:63" x14ac:dyDescent="0.25">
      <c r="A3383" s="1"/>
      <c r="BK3383" s="3"/>
    </row>
    <row r="3384" spans="1:63" x14ac:dyDescent="0.25">
      <c r="A3384" s="1"/>
      <c r="BK3384" s="3"/>
    </row>
    <row r="3385" spans="1:63" x14ac:dyDescent="0.25">
      <c r="A3385" s="1"/>
      <c r="BK3385" s="3"/>
    </row>
    <row r="3386" spans="1:63" x14ac:dyDescent="0.25">
      <c r="A3386" s="1"/>
      <c r="BK3386" s="3"/>
    </row>
    <row r="3387" spans="1:63" x14ac:dyDescent="0.25">
      <c r="A3387" s="1"/>
      <c r="BK3387" s="3"/>
    </row>
    <row r="3388" spans="1:63" x14ac:dyDescent="0.25">
      <c r="A3388" s="1"/>
      <c r="BK3388" s="3"/>
    </row>
    <row r="3389" spans="1:63" x14ac:dyDescent="0.25">
      <c r="A3389" s="1"/>
      <c r="BK3389" s="3"/>
    </row>
    <row r="3390" spans="1:63" x14ac:dyDescent="0.25">
      <c r="A3390" s="1"/>
      <c r="BK3390" s="3"/>
    </row>
    <row r="3391" spans="1:63" x14ac:dyDescent="0.25">
      <c r="A3391" s="1"/>
      <c r="BK3391" s="3"/>
    </row>
    <row r="3392" spans="1:63" x14ac:dyDescent="0.25">
      <c r="A3392" s="1"/>
      <c r="BK3392" s="3"/>
    </row>
    <row r="3393" spans="1:63" x14ac:dyDescent="0.25">
      <c r="A3393" s="1"/>
      <c r="BK3393" s="3"/>
    </row>
    <row r="3394" spans="1:63" x14ac:dyDescent="0.25">
      <c r="A3394" s="1"/>
      <c r="BK3394" s="3"/>
    </row>
    <row r="3395" spans="1:63" x14ac:dyDescent="0.25">
      <c r="A3395" s="1"/>
      <c r="BK3395" s="3"/>
    </row>
    <row r="3396" spans="1:63" x14ac:dyDescent="0.25">
      <c r="A3396" s="1"/>
      <c r="BK3396" s="3"/>
    </row>
    <row r="3397" spans="1:63" x14ac:dyDescent="0.25">
      <c r="A3397" s="1"/>
      <c r="BK3397" s="3"/>
    </row>
    <row r="3398" spans="1:63" x14ac:dyDescent="0.25">
      <c r="A3398" s="1"/>
      <c r="BK3398" s="3"/>
    </row>
    <row r="3399" spans="1:63" x14ac:dyDescent="0.25">
      <c r="A3399" s="1"/>
      <c r="BK3399" s="3"/>
    </row>
    <row r="3400" spans="1:63" x14ac:dyDescent="0.25">
      <c r="A3400" s="1"/>
      <c r="BK3400" s="3"/>
    </row>
    <row r="3401" spans="1:63" x14ac:dyDescent="0.25">
      <c r="A3401" s="1"/>
      <c r="BK3401" s="3"/>
    </row>
    <row r="3402" spans="1:63" x14ac:dyDescent="0.25">
      <c r="A3402" s="1"/>
      <c r="BK3402" s="3"/>
    </row>
    <row r="3403" spans="1:63" x14ac:dyDescent="0.25">
      <c r="A3403" s="1"/>
      <c r="BK3403" s="3"/>
    </row>
    <row r="3404" spans="1:63" x14ac:dyDescent="0.25">
      <c r="A3404" s="1"/>
      <c r="BK3404" s="3"/>
    </row>
    <row r="3405" spans="1:63" x14ac:dyDescent="0.25">
      <c r="A3405" s="1"/>
      <c r="BK3405" s="3"/>
    </row>
    <row r="3406" spans="1:63" x14ac:dyDescent="0.25">
      <c r="A3406" s="1"/>
      <c r="BK3406" s="3"/>
    </row>
    <row r="3407" spans="1:63" x14ac:dyDescent="0.25">
      <c r="A3407" s="1"/>
      <c r="BK3407" s="3"/>
    </row>
    <row r="3408" spans="1:63" x14ac:dyDescent="0.25">
      <c r="A3408" s="1"/>
      <c r="BK3408" s="3"/>
    </row>
    <row r="3409" spans="1:63" x14ac:dyDescent="0.25">
      <c r="A3409" s="1"/>
      <c r="BK3409" s="3"/>
    </row>
    <row r="3410" spans="1:63" x14ac:dyDescent="0.25">
      <c r="A3410" s="1"/>
      <c r="BK3410" s="3"/>
    </row>
    <row r="3411" spans="1:63" x14ac:dyDescent="0.25">
      <c r="A3411" s="1"/>
      <c r="BK3411" s="3"/>
    </row>
    <row r="3412" spans="1:63" x14ac:dyDescent="0.25">
      <c r="A3412" s="1"/>
      <c r="BK3412" s="3"/>
    </row>
    <row r="3413" spans="1:63" x14ac:dyDescent="0.25">
      <c r="A3413" s="1"/>
      <c r="BK3413" s="3"/>
    </row>
    <row r="3414" spans="1:63" x14ac:dyDescent="0.25">
      <c r="A3414" s="1"/>
      <c r="BK3414" s="3"/>
    </row>
    <row r="3415" spans="1:63" x14ac:dyDescent="0.25">
      <c r="A3415" s="1"/>
      <c r="BK3415" s="3"/>
    </row>
    <row r="3416" spans="1:63" x14ac:dyDescent="0.25">
      <c r="A3416" s="1"/>
      <c r="BK3416" s="3"/>
    </row>
    <row r="3417" spans="1:63" x14ac:dyDescent="0.25">
      <c r="A3417" s="1"/>
      <c r="BK3417" s="3"/>
    </row>
    <row r="3418" spans="1:63" x14ac:dyDescent="0.25">
      <c r="A3418" s="1"/>
      <c r="BK3418" s="3"/>
    </row>
    <row r="3419" spans="1:63" x14ac:dyDescent="0.25">
      <c r="A3419" s="1"/>
      <c r="BK3419" s="3"/>
    </row>
    <row r="3420" spans="1:63" x14ac:dyDescent="0.25">
      <c r="A3420" s="1"/>
      <c r="BK3420" s="3"/>
    </row>
    <row r="3421" spans="1:63" x14ac:dyDescent="0.25">
      <c r="A3421" s="1"/>
      <c r="BK3421" s="3"/>
    </row>
    <row r="3422" spans="1:63" x14ac:dyDescent="0.25">
      <c r="A3422" s="1"/>
      <c r="BK3422" s="3"/>
    </row>
    <row r="3423" spans="1:63" x14ac:dyDescent="0.25">
      <c r="A3423" s="1"/>
      <c r="BK3423" s="3"/>
    </row>
    <row r="3424" spans="1:63" x14ac:dyDescent="0.25">
      <c r="A3424" s="1"/>
      <c r="BK3424" s="3"/>
    </row>
    <row r="3425" spans="1:63" x14ac:dyDescent="0.25">
      <c r="A3425" s="1"/>
      <c r="BK3425" s="3"/>
    </row>
    <row r="3426" spans="1:63" x14ac:dyDescent="0.25">
      <c r="A3426" s="1"/>
      <c r="BK3426" s="3"/>
    </row>
    <row r="3427" spans="1:63" x14ac:dyDescent="0.25">
      <c r="A3427" s="1"/>
      <c r="BK3427" s="3"/>
    </row>
    <row r="3428" spans="1:63" x14ac:dyDescent="0.25">
      <c r="A3428" s="1"/>
      <c r="BK3428" s="3"/>
    </row>
    <row r="3429" spans="1:63" x14ac:dyDescent="0.25">
      <c r="A3429" s="1"/>
      <c r="BK3429" s="3"/>
    </row>
    <row r="3430" spans="1:63" x14ac:dyDescent="0.25">
      <c r="A3430" s="1"/>
      <c r="BK3430" s="3"/>
    </row>
    <row r="3431" spans="1:63" x14ac:dyDescent="0.25">
      <c r="A3431" s="1"/>
      <c r="BK3431" s="3"/>
    </row>
    <row r="3432" spans="1:63" x14ac:dyDescent="0.25">
      <c r="A3432" s="1"/>
      <c r="BK3432" s="3"/>
    </row>
    <row r="3433" spans="1:63" x14ac:dyDescent="0.25">
      <c r="A3433" s="1"/>
      <c r="BK3433" s="3"/>
    </row>
    <row r="3434" spans="1:63" x14ac:dyDescent="0.25">
      <c r="A3434" s="1"/>
      <c r="BK3434" s="3"/>
    </row>
    <row r="3435" spans="1:63" x14ac:dyDescent="0.25">
      <c r="A3435" s="1"/>
      <c r="BK3435" s="3"/>
    </row>
    <row r="3436" spans="1:63" x14ac:dyDescent="0.25">
      <c r="A3436" s="1"/>
      <c r="BK3436" s="3"/>
    </row>
    <row r="3437" spans="1:63" x14ac:dyDescent="0.25">
      <c r="A3437" s="1"/>
      <c r="BK3437" s="3"/>
    </row>
    <row r="3438" spans="1:63" x14ac:dyDescent="0.25">
      <c r="A3438" s="1"/>
      <c r="BK3438" s="3"/>
    </row>
    <row r="3439" spans="1:63" x14ac:dyDescent="0.25">
      <c r="A3439" s="1"/>
      <c r="BK3439" s="3"/>
    </row>
    <row r="3440" spans="1:63" x14ac:dyDescent="0.25">
      <c r="A3440" s="1"/>
      <c r="BK3440" s="3"/>
    </row>
    <row r="3441" spans="1:63" x14ac:dyDescent="0.25">
      <c r="A3441" s="1"/>
      <c r="BK3441" s="3"/>
    </row>
    <row r="3442" spans="1:63" x14ac:dyDescent="0.25">
      <c r="A3442" s="1"/>
      <c r="BK3442" s="3"/>
    </row>
    <row r="3443" spans="1:63" x14ac:dyDescent="0.25">
      <c r="A3443" s="1"/>
      <c r="BK3443" s="3"/>
    </row>
    <row r="3444" spans="1:63" x14ac:dyDescent="0.25">
      <c r="A3444" s="1"/>
      <c r="BK3444" s="3"/>
    </row>
    <row r="3445" spans="1:63" x14ac:dyDescent="0.25">
      <c r="A3445" s="1"/>
      <c r="BK3445" s="3"/>
    </row>
    <row r="3446" spans="1:63" x14ac:dyDescent="0.25">
      <c r="A3446" s="1"/>
      <c r="BK3446" s="3"/>
    </row>
    <row r="3447" spans="1:63" x14ac:dyDescent="0.25">
      <c r="A3447" s="1"/>
      <c r="BK3447" s="3"/>
    </row>
    <row r="3448" spans="1:63" x14ac:dyDescent="0.25">
      <c r="A3448" s="1"/>
      <c r="BK3448" s="3"/>
    </row>
    <row r="3449" spans="1:63" x14ac:dyDescent="0.25">
      <c r="A3449" s="1"/>
      <c r="BK3449" s="3"/>
    </row>
    <row r="3450" spans="1:63" x14ac:dyDescent="0.25">
      <c r="A3450" s="1"/>
      <c r="BK3450" s="3"/>
    </row>
    <row r="3451" spans="1:63" x14ac:dyDescent="0.25">
      <c r="A3451" s="1"/>
      <c r="BK3451" s="3"/>
    </row>
    <row r="3452" spans="1:63" x14ac:dyDescent="0.25">
      <c r="A3452" s="1"/>
      <c r="BK3452" s="3"/>
    </row>
    <row r="3453" spans="1:63" x14ac:dyDescent="0.25">
      <c r="A3453" s="1"/>
      <c r="BK3453" s="3"/>
    </row>
    <row r="3454" spans="1:63" x14ac:dyDescent="0.25">
      <c r="A3454" s="1"/>
      <c r="BK3454" s="3"/>
    </row>
    <row r="3455" spans="1:63" x14ac:dyDescent="0.25">
      <c r="A3455" s="1"/>
      <c r="BK3455" s="3"/>
    </row>
    <row r="3456" spans="1:63" x14ac:dyDescent="0.25">
      <c r="A3456" s="1"/>
      <c r="BK3456" s="3"/>
    </row>
    <row r="3457" spans="1:63" x14ac:dyDescent="0.25">
      <c r="A3457" s="1"/>
      <c r="BK3457" s="3"/>
    </row>
    <row r="3458" spans="1:63" x14ac:dyDescent="0.25">
      <c r="A3458" s="1"/>
      <c r="BK3458" s="3"/>
    </row>
    <row r="3459" spans="1:63" x14ac:dyDescent="0.25">
      <c r="A3459" s="1"/>
      <c r="BK3459" s="3"/>
    </row>
    <row r="3460" spans="1:63" x14ac:dyDescent="0.25">
      <c r="A3460" s="1"/>
      <c r="BK3460" s="3"/>
    </row>
    <row r="3461" spans="1:63" x14ac:dyDescent="0.25">
      <c r="A3461" s="1"/>
      <c r="BK3461" s="3"/>
    </row>
    <row r="3462" spans="1:63" x14ac:dyDescent="0.25">
      <c r="A3462" s="1"/>
      <c r="BK3462" s="3"/>
    </row>
    <row r="3463" spans="1:63" x14ac:dyDescent="0.25">
      <c r="A3463" s="1"/>
      <c r="BK3463" s="3"/>
    </row>
    <row r="3464" spans="1:63" x14ac:dyDescent="0.25">
      <c r="A3464" s="1"/>
      <c r="BK3464" s="3"/>
    </row>
    <row r="3465" spans="1:63" x14ac:dyDescent="0.25">
      <c r="A3465" s="1"/>
      <c r="BK3465" s="3"/>
    </row>
    <row r="3466" spans="1:63" x14ac:dyDescent="0.25">
      <c r="A3466" s="1"/>
      <c r="BK3466" s="3"/>
    </row>
    <row r="3467" spans="1:63" x14ac:dyDescent="0.25">
      <c r="A3467" s="1"/>
      <c r="BK3467" s="3"/>
    </row>
    <row r="3468" spans="1:63" x14ac:dyDescent="0.25">
      <c r="A3468" s="1"/>
      <c r="BK3468" s="3"/>
    </row>
    <row r="3469" spans="1:63" x14ac:dyDescent="0.25">
      <c r="A3469" s="1"/>
      <c r="BK3469" s="3"/>
    </row>
    <row r="3470" spans="1:63" x14ac:dyDescent="0.25">
      <c r="A3470" s="1"/>
      <c r="BK3470" s="3"/>
    </row>
    <row r="3471" spans="1:63" x14ac:dyDescent="0.25">
      <c r="A3471" s="1"/>
      <c r="BK3471" s="3"/>
    </row>
    <row r="3472" spans="1:63" x14ac:dyDescent="0.25">
      <c r="A3472" s="1"/>
      <c r="BK3472" s="3"/>
    </row>
    <row r="3473" spans="1:63" x14ac:dyDescent="0.25">
      <c r="A3473" s="1"/>
      <c r="BK3473" s="3"/>
    </row>
    <row r="3474" spans="1:63" x14ac:dyDescent="0.25">
      <c r="A3474" s="1"/>
      <c r="BK3474" s="3"/>
    </row>
    <row r="3475" spans="1:63" x14ac:dyDescent="0.25">
      <c r="A3475" s="1"/>
      <c r="BK3475" s="3"/>
    </row>
    <row r="3476" spans="1:63" x14ac:dyDescent="0.25">
      <c r="A3476" s="1"/>
      <c r="BK3476" s="3"/>
    </row>
    <row r="3477" spans="1:63" x14ac:dyDescent="0.25">
      <c r="A3477" s="1"/>
      <c r="BK3477" s="3"/>
    </row>
    <row r="3478" spans="1:63" x14ac:dyDescent="0.25">
      <c r="A3478" s="1"/>
      <c r="BK3478" s="3"/>
    </row>
    <row r="3479" spans="1:63" x14ac:dyDescent="0.25">
      <c r="A3479" s="1"/>
      <c r="BK3479" s="3"/>
    </row>
    <row r="3480" spans="1:63" x14ac:dyDescent="0.25">
      <c r="A3480" s="1"/>
      <c r="BK3480" s="3"/>
    </row>
    <row r="3481" spans="1:63" x14ac:dyDescent="0.25">
      <c r="A3481" s="1"/>
      <c r="BK3481" s="3"/>
    </row>
    <row r="3482" spans="1:63" x14ac:dyDescent="0.25">
      <c r="A3482" s="1"/>
      <c r="BK3482" s="3"/>
    </row>
    <row r="3483" spans="1:63" x14ac:dyDescent="0.25">
      <c r="A3483" s="1"/>
      <c r="BK3483" s="3"/>
    </row>
    <row r="3484" spans="1:63" x14ac:dyDescent="0.25">
      <c r="A3484" s="1"/>
      <c r="BK3484" s="3"/>
    </row>
    <row r="3485" spans="1:63" x14ac:dyDescent="0.25">
      <c r="A3485" s="1"/>
      <c r="BK3485" s="3"/>
    </row>
    <row r="3486" spans="1:63" x14ac:dyDescent="0.25">
      <c r="A3486" s="1"/>
      <c r="BK3486" s="3"/>
    </row>
    <row r="3487" spans="1:63" x14ac:dyDescent="0.25">
      <c r="A3487" s="1"/>
      <c r="BK3487" s="3"/>
    </row>
    <row r="3488" spans="1:63" x14ac:dyDescent="0.25">
      <c r="A3488" s="1"/>
      <c r="BK3488" s="3"/>
    </row>
    <row r="3489" spans="1:63" x14ac:dyDescent="0.25">
      <c r="A3489" s="1"/>
      <c r="BK3489" s="3"/>
    </row>
    <row r="3490" spans="1:63" x14ac:dyDescent="0.25">
      <c r="A3490" s="1"/>
      <c r="BK3490" s="3"/>
    </row>
    <row r="3491" spans="1:63" x14ac:dyDescent="0.25">
      <c r="A3491" s="1"/>
      <c r="BK3491" s="3"/>
    </row>
    <row r="3492" spans="1:63" x14ac:dyDescent="0.25">
      <c r="A3492" s="1"/>
      <c r="BK3492" s="3"/>
    </row>
    <row r="3493" spans="1:63" x14ac:dyDescent="0.25">
      <c r="A3493" s="1"/>
      <c r="BK3493" s="3"/>
    </row>
    <row r="3494" spans="1:63" x14ac:dyDescent="0.25">
      <c r="A3494" s="1"/>
      <c r="BK3494" s="3"/>
    </row>
    <row r="3495" spans="1:63" x14ac:dyDescent="0.25">
      <c r="A3495" s="1"/>
      <c r="BK3495" s="3"/>
    </row>
    <row r="3496" spans="1:63" x14ac:dyDescent="0.25">
      <c r="A3496" s="1"/>
      <c r="BK3496" s="3"/>
    </row>
    <row r="3497" spans="1:63" x14ac:dyDescent="0.25">
      <c r="A3497" s="1"/>
      <c r="BK3497" s="3"/>
    </row>
    <row r="3498" spans="1:63" x14ac:dyDescent="0.25">
      <c r="A3498" s="1"/>
      <c r="BK3498" s="3"/>
    </row>
    <row r="3499" spans="1:63" x14ac:dyDescent="0.25">
      <c r="A3499" s="1"/>
      <c r="BK3499" s="3"/>
    </row>
    <row r="3500" spans="1:63" x14ac:dyDescent="0.25">
      <c r="A3500" s="1"/>
      <c r="BK3500" s="3"/>
    </row>
    <row r="3501" spans="1:63" x14ac:dyDescent="0.25">
      <c r="A3501" s="1"/>
      <c r="BK3501" s="3"/>
    </row>
    <row r="3502" spans="1:63" x14ac:dyDescent="0.25">
      <c r="A3502" s="1"/>
      <c r="BK3502" s="3"/>
    </row>
    <row r="3503" spans="1:63" x14ac:dyDescent="0.25">
      <c r="A3503" s="1"/>
      <c r="BK3503" s="3"/>
    </row>
    <row r="3504" spans="1:63" x14ac:dyDescent="0.25">
      <c r="A3504" s="1"/>
      <c r="BK3504" s="3"/>
    </row>
    <row r="3505" spans="1:63" x14ac:dyDescent="0.25">
      <c r="A3505" s="1"/>
      <c r="BK3505" s="3"/>
    </row>
    <row r="3506" spans="1:63" x14ac:dyDescent="0.25">
      <c r="A3506" s="1"/>
      <c r="BK3506" s="3"/>
    </row>
    <row r="3507" spans="1:63" x14ac:dyDescent="0.25">
      <c r="A3507" s="1"/>
      <c r="BK3507" s="3"/>
    </row>
    <row r="3508" spans="1:63" x14ac:dyDescent="0.25">
      <c r="A3508" s="1"/>
      <c r="BK3508" s="3"/>
    </row>
    <row r="3509" spans="1:63" x14ac:dyDescent="0.25">
      <c r="A3509" s="1"/>
      <c r="BK3509" s="3"/>
    </row>
    <row r="3510" spans="1:63" x14ac:dyDescent="0.25">
      <c r="A3510" s="1"/>
      <c r="BK3510" s="3"/>
    </row>
    <row r="3511" spans="1:63" x14ac:dyDescent="0.25">
      <c r="A3511" s="1"/>
      <c r="BK3511" s="3"/>
    </row>
    <row r="3512" spans="1:63" x14ac:dyDescent="0.25">
      <c r="A3512" s="1"/>
      <c r="BK3512" s="3"/>
    </row>
    <row r="3513" spans="1:63" x14ac:dyDescent="0.25">
      <c r="A3513" s="1"/>
      <c r="BK3513" s="3"/>
    </row>
    <row r="3514" spans="1:63" x14ac:dyDescent="0.25">
      <c r="A3514" s="1"/>
      <c r="BK3514" s="3"/>
    </row>
    <row r="3515" spans="1:63" x14ac:dyDescent="0.25">
      <c r="A3515" s="1"/>
      <c r="BK3515" s="3"/>
    </row>
    <row r="3516" spans="1:63" x14ac:dyDescent="0.25">
      <c r="A3516" s="1"/>
      <c r="BK3516" s="3"/>
    </row>
    <row r="3517" spans="1:63" x14ac:dyDescent="0.25">
      <c r="A3517" s="1"/>
      <c r="BK3517" s="3"/>
    </row>
    <row r="3518" spans="1:63" x14ac:dyDescent="0.25">
      <c r="A3518" s="1"/>
      <c r="BK3518" s="3"/>
    </row>
    <row r="3519" spans="1:63" x14ac:dyDescent="0.25">
      <c r="A3519" s="1"/>
      <c r="BK3519" s="3"/>
    </row>
    <row r="3520" spans="1:63" x14ac:dyDescent="0.25">
      <c r="A3520" s="1"/>
      <c r="BK3520" s="3"/>
    </row>
    <row r="3521" spans="1:63" x14ac:dyDescent="0.25">
      <c r="A3521" s="1"/>
      <c r="BK3521" s="3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1"/>
  <sheetViews>
    <sheetView workbookViewId="0">
      <selection activeCell="C26" sqref="C26"/>
    </sheetView>
  </sheetViews>
  <sheetFormatPr defaultRowHeight="15" x14ac:dyDescent="0.25"/>
  <sheetData>
    <row r="1" spans="1:62" x14ac:dyDescent="0.25">
      <c r="A1" t="s">
        <v>18</v>
      </c>
    </row>
    <row r="2" spans="1:62" x14ac:dyDescent="0.25">
      <c r="A2" t="s">
        <v>17</v>
      </c>
    </row>
    <row r="3" spans="1:62" x14ac:dyDescent="0.25">
      <c r="A3" t="s">
        <v>15</v>
      </c>
      <c r="B3">
        <v>0.3</v>
      </c>
      <c r="I3" t="s">
        <v>14</v>
      </c>
    </row>
    <row r="4" spans="1:62" x14ac:dyDescent="0.25">
      <c r="A4" t="s">
        <v>2</v>
      </c>
      <c r="B4">
        <v>900</v>
      </c>
      <c r="F4" s="1" t="s">
        <v>10</v>
      </c>
      <c r="G4" s="1">
        <f ca="1">AVERAGE(BJ11:BJ604)</f>
        <v>54.488444362310034</v>
      </c>
    </row>
    <row r="5" spans="1:62" x14ac:dyDescent="0.25">
      <c r="A5" t="s">
        <v>3</v>
      </c>
      <c r="B5">
        <v>900</v>
      </c>
      <c r="F5" t="s">
        <v>11</v>
      </c>
    </row>
    <row r="6" spans="1:62" x14ac:dyDescent="0.25">
      <c r="A6" t="s">
        <v>4</v>
      </c>
      <c r="B6">
        <v>0.05</v>
      </c>
      <c r="F6" t="s">
        <v>12</v>
      </c>
    </row>
    <row r="7" spans="1:62" x14ac:dyDescent="0.25">
      <c r="A7" t="s">
        <v>5</v>
      </c>
      <c r="B7">
        <v>0.02</v>
      </c>
      <c r="F7" t="s">
        <v>13</v>
      </c>
    </row>
    <row r="8" spans="1:62" x14ac:dyDescent="0.25">
      <c r="A8" t="s">
        <v>6</v>
      </c>
      <c r="B8">
        <v>0.25</v>
      </c>
    </row>
    <row r="9" spans="1:62" x14ac:dyDescent="0.25">
      <c r="A9" t="s">
        <v>7</v>
      </c>
      <c r="B9">
        <v>0.3</v>
      </c>
      <c r="BJ9" t="s">
        <v>8</v>
      </c>
    </row>
    <row r="10" spans="1:62" x14ac:dyDescent="0.25">
      <c r="A10">
        <v>0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>
        <v>16</v>
      </c>
      <c r="R10">
        <v>17</v>
      </c>
      <c r="S10">
        <v>18</v>
      </c>
      <c r="T10">
        <v>19</v>
      </c>
      <c r="U10">
        <v>20</v>
      </c>
      <c r="V10">
        <v>21</v>
      </c>
      <c r="W10">
        <v>22</v>
      </c>
      <c r="X10">
        <v>23</v>
      </c>
      <c r="Y10">
        <v>24</v>
      </c>
      <c r="Z10">
        <v>25</v>
      </c>
      <c r="AA10">
        <v>26</v>
      </c>
      <c r="AB10">
        <v>27</v>
      </c>
      <c r="AC10">
        <v>28</v>
      </c>
      <c r="AD10">
        <v>29</v>
      </c>
      <c r="AE10">
        <v>30</v>
      </c>
      <c r="AF10">
        <v>31</v>
      </c>
      <c r="AG10">
        <v>32</v>
      </c>
      <c r="AH10">
        <v>33</v>
      </c>
      <c r="AI10">
        <v>34</v>
      </c>
      <c r="AJ10">
        <v>35</v>
      </c>
      <c r="AK10">
        <v>36</v>
      </c>
      <c r="AL10">
        <v>37</v>
      </c>
      <c r="AM10">
        <v>38</v>
      </c>
      <c r="AN10">
        <v>39</v>
      </c>
      <c r="AO10">
        <v>40</v>
      </c>
      <c r="AP10">
        <v>41</v>
      </c>
      <c r="AQ10">
        <v>42</v>
      </c>
      <c r="AR10">
        <v>43</v>
      </c>
      <c r="AS10">
        <v>44</v>
      </c>
      <c r="AT10">
        <v>45</v>
      </c>
      <c r="AU10">
        <v>46</v>
      </c>
      <c r="AV10">
        <v>47</v>
      </c>
      <c r="AW10">
        <v>48</v>
      </c>
      <c r="AX10">
        <v>49</v>
      </c>
      <c r="AY10">
        <v>50</v>
      </c>
      <c r="AZ10">
        <v>51</v>
      </c>
      <c r="BA10">
        <v>52</v>
      </c>
      <c r="BB10">
        <v>53</v>
      </c>
      <c r="BC10">
        <v>54</v>
      </c>
      <c r="BD10">
        <v>55</v>
      </c>
      <c r="BE10">
        <v>56</v>
      </c>
      <c r="BF10">
        <v>57</v>
      </c>
      <c r="BG10">
        <v>58</v>
      </c>
      <c r="BH10">
        <v>59</v>
      </c>
      <c r="BI10">
        <v>60</v>
      </c>
      <c r="BJ10" t="s">
        <v>9</v>
      </c>
    </row>
    <row r="11" spans="1:62" x14ac:dyDescent="0.25">
      <c r="A11">
        <f>$B$4</f>
        <v>900</v>
      </c>
      <c r="B11">
        <f ca="1">A11*EXP(($B$6-$B$7-B27*B27*0.5)*(1/240)+B27*B16*SQRT(1/240))</f>
        <v>872.68542574974947</v>
      </c>
      <c r="C11">
        <f ca="1">B11*EXP(($B$6-$B$7-C27*C27*0.5)*(1/240)+C27*C16*SQRT(1/240))</f>
        <v>861.74189365958057</v>
      </c>
      <c r="D11">
        <f ca="1">C11*EXP(($B$6-$B$7-D27*D27*0.5)*(1/240)+D27*D16*SQRT(1/240))</f>
        <v>851.64509366652726</v>
      </c>
      <c r="E11">
        <f ca="1">D11*EXP(($B$6-$B$7-E27*E27*0.5)*(1/240)+E27*E16*SQRT(1/240))</f>
        <v>877.34070077530305</v>
      </c>
      <c r="F11">
        <f ca="1">E11*EXP(($B$6-$B$7-F27*F27*0.5)*(1/240)+F27*F16*SQRT(1/240))</f>
        <v>900.55117540713138</v>
      </c>
      <c r="G11">
        <f ca="1">F11*EXP(($B$6-$B$7-G27*G27*0.5)*(1/240)+G27*G16*SQRT(1/240))</f>
        <v>903.5380648580101</v>
      </c>
      <c r="H11">
        <f ca="1">G11*EXP(($B$6-$B$7-H27*H27*0.5)*(1/240)+H27*H16*SQRT(1/240))</f>
        <v>902.64421870692252</v>
      </c>
      <c r="I11">
        <f ca="1">H11*EXP(($B$6-$B$7-I27*I27*0.5)*(1/240)+I27*I16*SQRT(1/240))</f>
        <v>901.06393038289832</v>
      </c>
      <c r="J11">
        <f ca="1">I11*EXP(($B$6-$B$7-J27*J27*0.5)*(1/240)+J27*J16*SQRT(1/240))</f>
        <v>909.83460700240255</v>
      </c>
      <c r="K11">
        <f ca="1">J11*EXP(($B$6-$B$7-K27*K27*0.5)*(1/240)+K27*K16*SQRT(1/240))</f>
        <v>904.41655554749968</v>
      </c>
      <c r="L11">
        <f ca="1">K11*EXP(($B$6-$B$7-L27*L27*0.5)*(1/240)+L27*L16*SQRT(1/240))</f>
        <v>916.85343452282359</v>
      </c>
      <c r="M11">
        <f ca="1">L11*EXP(($B$6-$B$7-M27*M27*0.5)*(1/240)+M27*M16*SQRT(1/240))</f>
        <v>932.52938082505398</v>
      </c>
      <c r="N11">
        <f ca="1">M11*EXP(($B$6-$B$7-N27*N27*0.5)*(1/240)+N27*N16*SQRT(1/240))</f>
        <v>930.30795170708541</v>
      </c>
      <c r="O11">
        <f ca="1">N11*EXP(($B$6-$B$7-O27*O27*0.5)*(1/240)+O27*O16*SQRT(1/240))</f>
        <v>921.1007554979027</v>
      </c>
      <c r="P11">
        <f ca="1">O11*EXP(($B$6-$B$7-P27*P27*0.5)*(1/240)+P27*P16*SQRT(1/240))</f>
        <v>918.99500145777597</v>
      </c>
      <c r="Q11">
        <f ca="1">P11*EXP(($B$6-$B$7-Q27*Q27*0.5)*(1/240)+Q27*Q16*SQRT(1/240))</f>
        <v>925.49256725029727</v>
      </c>
      <c r="R11">
        <f ca="1">Q11*EXP(($B$6-$B$7-R27*R27*0.5)*(1/240)+R27*R16*SQRT(1/240))</f>
        <v>959.99186913473784</v>
      </c>
      <c r="S11">
        <f ca="1">R11*EXP(($B$6-$B$7-S27*S27*0.5)*(1/240)+S27*S16*SQRT(1/240))</f>
        <v>956.95363687860061</v>
      </c>
      <c r="T11">
        <f ca="1">S11*EXP(($B$6-$B$7-T27*T27*0.5)*(1/240)+T27*T16*SQRT(1/240))</f>
        <v>955.5036271435215</v>
      </c>
      <c r="U11">
        <f ca="1">T11*EXP(($B$6-$B$7-U27*U27*0.5)*(1/240)+U27*U16*SQRT(1/240))</f>
        <v>962.88960817024963</v>
      </c>
      <c r="V11">
        <f ca="1">U11*EXP(($B$6-$B$7-V27*V27*0.5)*(1/240)+V27*V16*SQRT(1/240))</f>
        <v>938.351166192454</v>
      </c>
      <c r="W11">
        <f ca="1">V11*EXP(($B$6-$B$7-W27*W27*0.5)*(1/240)+W27*W16*SQRT(1/240))</f>
        <v>955.39307811933884</v>
      </c>
      <c r="X11">
        <f ca="1">W11*EXP(($B$6-$B$7-X27*X27*0.5)*(1/240)+X27*X16*SQRT(1/240))</f>
        <v>967.09253820792458</v>
      </c>
      <c r="Y11">
        <f ca="1">X11*EXP(($B$6-$B$7-Y27*Y27*0.5)*(1/240)+Y27*Y16*SQRT(1/240))</f>
        <v>959.87801879219955</v>
      </c>
      <c r="Z11">
        <f ca="1">Y11*EXP(($B$6-$B$7-Z27*Z27*0.5)*(1/240)+Z27*Z16*SQRT(1/240))</f>
        <v>973.47793331927755</v>
      </c>
      <c r="AA11">
        <f ca="1">Z11*EXP(($B$6-$B$7-AA27*AA27*0.5)*(1/240)+AA27*AA16*SQRT(1/240))</f>
        <v>953.53078883046101</v>
      </c>
      <c r="AB11">
        <f ca="1">AA11*EXP(($B$6-$B$7-AB27*AB27*0.5)*(1/240)+AB27*AB16*SQRT(1/240))</f>
        <v>936.17588502146884</v>
      </c>
      <c r="AC11">
        <f ca="1">AB11*EXP(($B$6-$B$7-AC27*AC27*0.5)*(1/240)+AC27*AC16*SQRT(1/240))</f>
        <v>927.95998779231797</v>
      </c>
      <c r="AD11">
        <f ca="1">AC11*EXP(($B$6-$B$7-AD27*AD27*0.5)*(1/240)+AD27*AD16*SQRT(1/240))</f>
        <v>917.96003171057509</v>
      </c>
      <c r="AE11">
        <f ca="1">AD11*EXP(($B$6-$B$7-AE27*AE27*0.5)*(1/240)+AE27*AE16*SQRT(1/240))</f>
        <v>893.37933962111151</v>
      </c>
      <c r="AF11">
        <f ca="1">AE11*EXP(($B$6-$B$7-AF27*AF27*0.5)*(1/240)+AF27*AF16*SQRT(1/240))</f>
        <v>916.19289657970364</v>
      </c>
      <c r="AG11">
        <f ca="1">AF11*EXP(($B$6-$B$7-AG27*AG27*0.5)*(1/240)+AG27*AG16*SQRT(1/240))</f>
        <v>903.46598280527849</v>
      </c>
      <c r="AH11">
        <f ca="1">AG11*EXP(($B$6-$B$7-AH27*AH27*0.5)*(1/240)+AH27*AH16*SQRT(1/240))</f>
        <v>873.12994810553562</v>
      </c>
      <c r="AI11">
        <f ca="1">AH11*EXP(($B$6-$B$7-AI27*AI27*0.5)*(1/240)+AI27*AI16*SQRT(1/240))</f>
        <v>888.22589950279701</v>
      </c>
      <c r="AJ11">
        <f ca="1">AI11*EXP(($B$6-$B$7-AJ27*AJ27*0.5)*(1/240)+AJ27*AJ16*SQRT(1/240))</f>
        <v>843.67681833241477</v>
      </c>
      <c r="AK11">
        <f ca="1">AJ11*EXP(($B$6-$B$7-AK27*AK27*0.5)*(1/240)+AK27*AK16*SQRT(1/240))</f>
        <v>831.95580502482312</v>
      </c>
      <c r="AL11">
        <f ca="1">AK11*EXP(($B$6-$B$7-AL27*AL27*0.5)*(1/240)+AL27*AL16*SQRT(1/240))</f>
        <v>830.95392634210805</v>
      </c>
      <c r="AM11">
        <f ca="1">AL11*EXP(($B$6-$B$7-AM27*AM27*0.5)*(1/240)+AM27*AM16*SQRT(1/240))</f>
        <v>840.79310573706471</v>
      </c>
      <c r="AN11">
        <f ca="1">AM11*EXP(($B$6-$B$7-AN27*AN27*0.5)*(1/240)+AN27*AN16*SQRT(1/240))</f>
        <v>828.98203953580276</v>
      </c>
      <c r="AO11">
        <f ca="1">AN11*EXP(($B$6-$B$7-AO27*AO27*0.5)*(1/240)+AO27*AO16*SQRT(1/240))</f>
        <v>819.1872604303004</v>
      </c>
      <c r="AP11">
        <f ca="1">AO11*EXP(($B$6-$B$7-AP27*AP27*0.5)*(1/240)+AP27*AP16*SQRT(1/240))</f>
        <v>824.84911755346559</v>
      </c>
      <c r="AQ11">
        <f ca="1">AP11*EXP(($B$6-$B$7-AQ27*AQ27*0.5)*(1/240)+AQ27*AQ16*SQRT(1/240))</f>
        <v>830.43712059502957</v>
      </c>
      <c r="AR11">
        <f ca="1">AQ11*EXP(($B$6-$B$7-AR27*AR27*0.5)*(1/240)+AR27*AR16*SQRT(1/240))</f>
        <v>840.08444721451883</v>
      </c>
      <c r="AS11">
        <f ca="1">AR11*EXP(($B$6-$B$7-AS27*AS27*0.5)*(1/240)+AS27*AS16*SQRT(1/240))</f>
        <v>825.33793920092887</v>
      </c>
      <c r="AT11">
        <f ca="1">AS11*EXP(($B$6-$B$7-AT27*AT27*0.5)*(1/240)+AT27*AT16*SQRT(1/240))</f>
        <v>823.22874085774345</v>
      </c>
      <c r="AU11">
        <f ca="1">AT11*EXP(($B$6-$B$7-AU27*AU27*0.5)*(1/240)+AU27*AU16*SQRT(1/240))</f>
        <v>798.98317838438641</v>
      </c>
      <c r="AV11">
        <f ca="1">AU11*EXP(($B$6-$B$7-AV27*AV27*0.5)*(1/240)+AV27*AV16*SQRT(1/240))</f>
        <v>788.90950124978713</v>
      </c>
      <c r="AW11">
        <f ca="1">AV11*EXP(($B$6-$B$7-AW27*AW27*0.5)*(1/240)+AW27*AW16*SQRT(1/240))</f>
        <v>793.56315558486506</v>
      </c>
      <c r="AX11">
        <f ca="1">AW11*EXP(($B$6-$B$7-AX27*AX27*0.5)*(1/240)+AX27*AX16*SQRT(1/240))</f>
        <v>820.00737527955084</v>
      </c>
      <c r="AY11">
        <f ca="1">AX11*EXP(($B$6-$B$7-AY27*AY27*0.5)*(1/240)+AY27*AY16*SQRT(1/240))</f>
        <v>821.72882978538439</v>
      </c>
      <c r="AZ11">
        <f ca="1">AY11*EXP(($B$6-$B$7-AZ27*AZ27*0.5)*(1/240)+AZ27*AZ16*SQRT(1/240))</f>
        <v>823.66169784344049</v>
      </c>
      <c r="BA11">
        <f ca="1">AZ11*EXP(($B$6-$B$7-BA27*BA27*0.5)*(1/240)+BA27*BA16*SQRT(1/240))</f>
        <v>816.53480264627069</v>
      </c>
      <c r="BB11">
        <f ca="1">BA11*EXP(($B$6-$B$7-BB27*BB27*0.5)*(1/240)+BB27*BB16*SQRT(1/240))</f>
        <v>823.41726946638562</v>
      </c>
      <c r="BC11">
        <f ca="1">BB11*EXP(($B$6-$B$7-BC27*BC27*0.5)*(1/240)+BC27*BC16*SQRT(1/240))</f>
        <v>839.98953746337008</v>
      </c>
      <c r="BD11">
        <f ca="1">BC11*EXP(($B$6-$B$7-BD27*BD27*0.5)*(1/240)+BD27*BD16*SQRT(1/240))</f>
        <v>850.84018367126703</v>
      </c>
      <c r="BE11">
        <f ca="1">BD11*EXP(($B$6-$B$7-BE27*BE27*0.5)*(1/240)+BE27*BE16*SQRT(1/240))</f>
        <v>852.32946428127184</v>
      </c>
      <c r="BF11">
        <f ca="1">BE11*EXP(($B$6-$B$7-BF27*BF27*0.5)*(1/240)+BF27*BF16*SQRT(1/240))</f>
        <v>844.27894953102748</v>
      </c>
      <c r="BG11">
        <f ca="1">BF11*EXP(($B$6-$B$7-BG27*BG27*0.5)*(1/240)+BG27*BG16*SQRT(1/240))</f>
        <v>847.45255937565616</v>
      </c>
      <c r="BH11">
        <f ca="1">BG11*EXP(($B$6-$B$7-BH27*BH27*0.5)*(1/240)+BH27*BH16*SQRT(1/240))</f>
        <v>852.08182663083642</v>
      </c>
      <c r="BI11">
        <f ca="1">BH11*EXP(($B$6-$B$7-BI27*BI27*0.5)*(1/240)+BI27*BI16*SQRT(1/240))</f>
        <v>839.83886410499292</v>
      </c>
      <c r="BJ11">
        <f ca="1">EXP(-$B$6*$B$8)*MAX($B$5-BI11,0)</f>
        <v>59.413802262404587</v>
      </c>
    </row>
    <row r="12" spans="1:62" x14ac:dyDescent="0.25">
      <c r="A12">
        <f t="shared" ref="A12:A15" si="0">$B$4</f>
        <v>900</v>
      </c>
      <c r="B12">
        <f ca="1">A12*EXP(($B$6-$B$7-B28*B28*0.5)*(1/240)+B28*B17*SQRT(1/240))</f>
        <v>911.76414059896319</v>
      </c>
      <c r="C12">
        <f ca="1">B12*EXP(($B$6-$B$7-C28*C28*0.5)*(1/240)+C28*C17*SQRT(1/240))</f>
        <v>920.78725783188077</v>
      </c>
      <c r="D12">
        <f ca="1">C12*EXP(($B$6-$B$7-D28*D28*0.5)*(1/240)+D28*D17*SQRT(1/240))</f>
        <v>885.36869682982342</v>
      </c>
      <c r="E12">
        <f ca="1">D12*EXP(($B$6-$B$7-E28*E28*0.5)*(1/240)+E28*E17*SQRT(1/240))</f>
        <v>866.82811645989329</v>
      </c>
      <c r="F12">
        <f ca="1">E12*EXP(($B$6-$B$7-F28*F28*0.5)*(1/240)+F28*F17*SQRT(1/240))</f>
        <v>857.62259821815837</v>
      </c>
      <c r="G12">
        <f ca="1">F12*EXP(($B$6-$B$7-G28*G28*0.5)*(1/240)+G28*G17*SQRT(1/240))</f>
        <v>858.09024031170316</v>
      </c>
      <c r="H12">
        <f ca="1">G12*EXP(($B$6-$B$7-H28*H28*0.5)*(1/240)+H28*H17*SQRT(1/240))</f>
        <v>873.63121699134103</v>
      </c>
      <c r="I12">
        <f ca="1">H12*EXP(($B$6-$B$7-I28*I28*0.5)*(1/240)+I28*I17*SQRT(1/240))</f>
        <v>871.98211661873142</v>
      </c>
      <c r="J12">
        <f ca="1">I12*EXP(($B$6-$B$7-J28*J28*0.5)*(1/240)+J28*J17*SQRT(1/240))</f>
        <v>862.56401139294655</v>
      </c>
      <c r="K12">
        <f ca="1">J12*EXP(($B$6-$B$7-K28*K28*0.5)*(1/240)+K28*K17*SQRT(1/240))</f>
        <v>868.08658050570011</v>
      </c>
      <c r="L12">
        <f ca="1">K12*EXP(($B$6-$B$7-L28*L28*0.5)*(1/240)+L28*L17*SQRT(1/240))</f>
        <v>837.21612337425609</v>
      </c>
      <c r="M12">
        <f ca="1">L12*EXP(($B$6-$B$7-M28*M28*0.5)*(1/240)+M28*M17*SQRT(1/240))</f>
        <v>841.15616626208953</v>
      </c>
      <c r="N12">
        <f ca="1">M12*EXP(($B$6-$B$7-N28*N28*0.5)*(1/240)+N28*N17*SQRT(1/240))</f>
        <v>835.50810737800839</v>
      </c>
      <c r="O12">
        <f ca="1">N12*EXP(($B$6-$B$7-O28*O28*0.5)*(1/240)+O28*O17*SQRT(1/240))</f>
        <v>836.44078329343256</v>
      </c>
      <c r="P12">
        <f ca="1">O12*EXP(($B$6-$B$7-P28*P28*0.5)*(1/240)+P28*P17*SQRT(1/240))</f>
        <v>844.81238724949628</v>
      </c>
      <c r="Q12">
        <f ca="1">P12*EXP(($B$6-$B$7-Q28*Q28*0.5)*(1/240)+Q28*Q17*SQRT(1/240))</f>
        <v>835.20927165307751</v>
      </c>
      <c r="R12">
        <f ca="1">Q12*EXP(($B$6-$B$7-R28*R28*0.5)*(1/240)+R28*R17*SQRT(1/240))</f>
        <v>829.93028176955499</v>
      </c>
      <c r="S12">
        <f ca="1">R12*EXP(($B$6-$B$7-S28*S28*0.5)*(1/240)+S28*S17*SQRT(1/240))</f>
        <v>794.86993589709857</v>
      </c>
      <c r="T12">
        <f ca="1">S12*EXP(($B$6-$B$7-T28*T28*0.5)*(1/240)+T28*T17*SQRT(1/240))</f>
        <v>790.37146748208647</v>
      </c>
      <c r="U12">
        <f ca="1">T12*EXP(($B$6-$B$7-U28*U28*0.5)*(1/240)+U28*U17*SQRT(1/240))</f>
        <v>788.21796716641734</v>
      </c>
      <c r="V12">
        <f ca="1">U12*EXP(($B$6-$B$7-V28*V28*0.5)*(1/240)+V28*V17*SQRT(1/240))</f>
        <v>764.31435035744653</v>
      </c>
      <c r="W12">
        <f ca="1">V12*EXP(($B$6-$B$7-W28*W28*0.5)*(1/240)+W28*W17*SQRT(1/240))</f>
        <v>766.40892443016583</v>
      </c>
      <c r="X12">
        <f ca="1">W12*EXP(($B$6-$B$7-X28*X28*0.5)*(1/240)+X28*X17*SQRT(1/240))</f>
        <v>759.1800747136831</v>
      </c>
      <c r="Y12">
        <f ca="1">X12*EXP(($B$6-$B$7-Y28*Y28*0.5)*(1/240)+Y28*Y17*SQRT(1/240))</f>
        <v>763.16443639877275</v>
      </c>
      <c r="Z12">
        <f ca="1">Y12*EXP(($B$6-$B$7-Z28*Z28*0.5)*(1/240)+Z28*Z17*SQRT(1/240))</f>
        <v>751.73517594435373</v>
      </c>
      <c r="AA12">
        <f ca="1">Z12*EXP(($B$6-$B$7-AA28*AA28*0.5)*(1/240)+AA28*AA17*SQRT(1/240))</f>
        <v>748.30225770343179</v>
      </c>
      <c r="AB12">
        <f ca="1">AA12*EXP(($B$6-$B$7-AB28*AB28*0.5)*(1/240)+AB28*AB17*SQRT(1/240))</f>
        <v>748.81969750217195</v>
      </c>
      <c r="AC12">
        <f ca="1">AB12*EXP(($B$6-$B$7-AC28*AC28*0.5)*(1/240)+AC28*AC17*SQRT(1/240))</f>
        <v>743.85382544203208</v>
      </c>
      <c r="AD12">
        <f ca="1">AC12*EXP(($B$6-$B$7-AD28*AD28*0.5)*(1/240)+AD28*AD17*SQRT(1/240))</f>
        <v>755.24967619622703</v>
      </c>
      <c r="AE12">
        <f ca="1">AD12*EXP(($B$6-$B$7-AE28*AE28*0.5)*(1/240)+AE28*AE17*SQRT(1/240))</f>
        <v>763.89088264468103</v>
      </c>
      <c r="AF12">
        <f ca="1">AE12*EXP(($B$6-$B$7-AF28*AF28*0.5)*(1/240)+AF28*AF17*SQRT(1/240))</f>
        <v>779.51707592737353</v>
      </c>
      <c r="AG12">
        <f ca="1">AF12*EXP(($B$6-$B$7-AG28*AG28*0.5)*(1/240)+AG28*AG17*SQRT(1/240))</f>
        <v>766.92527850486317</v>
      </c>
      <c r="AH12">
        <f ca="1">AG12*EXP(($B$6-$B$7-AH28*AH28*0.5)*(1/240)+AH28*AH17*SQRT(1/240))</f>
        <v>781.42272819303491</v>
      </c>
      <c r="AI12">
        <f ca="1">AH12*EXP(($B$6-$B$7-AI28*AI28*0.5)*(1/240)+AI28*AI17*SQRT(1/240))</f>
        <v>763.11350010435672</v>
      </c>
      <c r="AJ12">
        <f ca="1">AI12*EXP(($B$6-$B$7-AJ28*AJ28*0.5)*(1/240)+AJ28*AJ17*SQRT(1/240))</f>
        <v>759.60319478033409</v>
      </c>
      <c r="AK12">
        <f ca="1">AJ12*EXP(($B$6-$B$7-AK28*AK28*0.5)*(1/240)+AK28*AK17*SQRT(1/240))</f>
        <v>775.5460239405902</v>
      </c>
      <c r="AL12">
        <f ca="1">AK12*EXP(($B$6-$B$7-AL28*AL28*0.5)*(1/240)+AL28*AL17*SQRT(1/240))</f>
        <v>789.27151067603734</v>
      </c>
      <c r="AM12">
        <f ca="1">AL12*EXP(($B$6-$B$7-AM28*AM28*0.5)*(1/240)+AM28*AM17*SQRT(1/240))</f>
        <v>802.15820335698231</v>
      </c>
      <c r="AN12">
        <f ca="1">AM12*EXP(($B$6-$B$7-AN28*AN28*0.5)*(1/240)+AN28*AN17*SQRT(1/240))</f>
        <v>799.22043017467229</v>
      </c>
      <c r="AO12">
        <f ca="1">AN12*EXP(($B$6-$B$7-AO28*AO28*0.5)*(1/240)+AO28*AO17*SQRT(1/240))</f>
        <v>802.13821736945772</v>
      </c>
      <c r="AP12">
        <f ca="1">AO12*EXP(($B$6-$B$7-AP28*AP28*0.5)*(1/240)+AP28*AP17*SQRT(1/240))</f>
        <v>826.95404909966976</v>
      </c>
      <c r="AQ12">
        <f ca="1">AP12*EXP(($B$6-$B$7-AQ28*AQ28*0.5)*(1/240)+AQ28*AQ17*SQRT(1/240))</f>
        <v>833.85240829480358</v>
      </c>
      <c r="AR12">
        <f ca="1">AQ12*EXP(($B$6-$B$7-AR28*AR28*0.5)*(1/240)+AR28*AR17*SQRT(1/240))</f>
        <v>822.06539893024808</v>
      </c>
      <c r="AS12">
        <f ca="1">AR12*EXP(($B$6-$B$7-AS28*AS28*0.5)*(1/240)+AS28*AS17*SQRT(1/240))</f>
        <v>839.63443490616953</v>
      </c>
      <c r="AT12">
        <f ca="1">AS12*EXP(($B$6-$B$7-AT28*AT28*0.5)*(1/240)+AT28*AT17*SQRT(1/240))</f>
        <v>842.64101066647368</v>
      </c>
      <c r="AU12">
        <f ca="1">AT12*EXP(($B$6-$B$7-AU28*AU28*0.5)*(1/240)+AU28*AU17*SQRT(1/240))</f>
        <v>852.03896251303524</v>
      </c>
      <c r="AV12">
        <f ca="1">AU12*EXP(($B$6-$B$7-AV28*AV28*0.5)*(1/240)+AV28*AV17*SQRT(1/240))</f>
        <v>852.15036921266744</v>
      </c>
      <c r="AW12">
        <f ca="1">AV12*EXP(($B$6-$B$7-AW28*AW28*0.5)*(1/240)+AW28*AW17*SQRT(1/240))</f>
        <v>830.462611397822</v>
      </c>
      <c r="AX12">
        <f ca="1">AW12*EXP(($B$6-$B$7-AX28*AX28*0.5)*(1/240)+AX28*AX17*SQRT(1/240))</f>
        <v>822.80771242886442</v>
      </c>
      <c r="AY12">
        <f ca="1">AX12*EXP(($B$6-$B$7-AY28*AY28*0.5)*(1/240)+AY28*AY17*SQRT(1/240))</f>
        <v>819.33891695678301</v>
      </c>
      <c r="AZ12">
        <f ca="1">AY12*EXP(($B$6-$B$7-AZ28*AZ28*0.5)*(1/240)+AZ28*AZ17*SQRT(1/240))</f>
        <v>815.70276126466695</v>
      </c>
      <c r="BA12">
        <f ca="1">AZ12*EXP(($B$6-$B$7-BA28*BA28*0.5)*(1/240)+BA28*BA17*SQRT(1/240))</f>
        <v>813.0968835443233</v>
      </c>
      <c r="BB12">
        <f ca="1">BA12*EXP(($B$6-$B$7-BB28*BB28*0.5)*(1/240)+BB28*BB17*SQRT(1/240))</f>
        <v>828.61763115850658</v>
      </c>
      <c r="BC12">
        <f ca="1">BB12*EXP(($B$6-$B$7-BC28*BC28*0.5)*(1/240)+BC28*BC17*SQRT(1/240))</f>
        <v>817.45225977037194</v>
      </c>
      <c r="BD12">
        <f ca="1">BC12*EXP(($B$6-$B$7-BD28*BD28*0.5)*(1/240)+BD28*BD17*SQRT(1/240))</f>
        <v>793.54523623347393</v>
      </c>
      <c r="BE12">
        <f ca="1">BD12*EXP(($B$6-$B$7-BE28*BE28*0.5)*(1/240)+BE28*BE17*SQRT(1/240))</f>
        <v>814.40839818517134</v>
      </c>
      <c r="BF12">
        <f ca="1">BE12*EXP(($B$6-$B$7-BF28*BF28*0.5)*(1/240)+BF28*BF17*SQRT(1/240))</f>
        <v>781.01675168330553</v>
      </c>
      <c r="BG12">
        <f ca="1">BF12*EXP(($B$6-$B$7-BG28*BG28*0.5)*(1/240)+BG28*BG17*SQRT(1/240))</f>
        <v>826.69460532181995</v>
      </c>
      <c r="BH12">
        <f ca="1">BG12*EXP(($B$6-$B$7-BH28*BH28*0.5)*(1/240)+BH28*BH17*SQRT(1/240))</f>
        <v>851.97515125441362</v>
      </c>
      <c r="BI12">
        <f ca="1">BH12*EXP(($B$6-$B$7-BI28*BI28*0.5)*(1/240)+BI28*BI17*SQRT(1/240))</f>
        <v>857.26982850112358</v>
      </c>
      <c r="BJ12">
        <f t="shared" ref="BJ12:BJ15" ca="1" si="1">EXP(-$B$6*$B$8)*MAX($B$5-BI12,0)</f>
        <v>42.199368783586714</v>
      </c>
    </row>
    <row r="13" spans="1:62" x14ac:dyDescent="0.25">
      <c r="A13">
        <f t="shared" si="0"/>
        <v>900</v>
      </c>
      <c r="B13">
        <f ca="1">A13*EXP(($B$6-$B$7-B29*B29*0.5)*(1/240)+B29*B18*SQRT(1/240))</f>
        <v>913.45940364621174</v>
      </c>
      <c r="C13">
        <f ca="1">B13*EXP(($B$6-$B$7-C29*C29*0.5)*(1/240)+C29*C18*SQRT(1/240))</f>
        <v>892.98734275576385</v>
      </c>
      <c r="D13">
        <f ca="1">C13*EXP(($B$6-$B$7-D29*D29*0.5)*(1/240)+D29*D18*SQRT(1/240))</f>
        <v>915.22955852546522</v>
      </c>
      <c r="E13">
        <f ca="1">D13*EXP(($B$6-$B$7-E29*E29*0.5)*(1/240)+E29*E18*SQRT(1/240))</f>
        <v>896.11228557641721</v>
      </c>
      <c r="F13">
        <f ca="1">E13*EXP(($B$6-$B$7-F29*F29*0.5)*(1/240)+F29*F18*SQRT(1/240))</f>
        <v>882.96628919069701</v>
      </c>
      <c r="G13">
        <f ca="1">F13*EXP(($B$6-$B$7-G29*G29*0.5)*(1/240)+G29*G18*SQRT(1/240))</f>
        <v>856.30756516591703</v>
      </c>
      <c r="H13">
        <f ca="1">G13*EXP(($B$6-$B$7-H29*H29*0.5)*(1/240)+H29*H18*SQRT(1/240))</f>
        <v>855.95313438127494</v>
      </c>
      <c r="I13">
        <f ca="1">H13*EXP(($B$6-$B$7-I29*I29*0.5)*(1/240)+I29*I18*SQRT(1/240))</f>
        <v>857.13579019901533</v>
      </c>
      <c r="J13">
        <f ca="1">I13*EXP(($B$6-$B$7-J29*J29*0.5)*(1/240)+J29*J18*SQRT(1/240))</f>
        <v>878.12838903454872</v>
      </c>
      <c r="K13">
        <f ca="1">J13*EXP(($B$6-$B$7-K29*K29*0.5)*(1/240)+K29*K18*SQRT(1/240))</f>
        <v>870.67326649275901</v>
      </c>
      <c r="L13">
        <f ca="1">K13*EXP(($B$6-$B$7-L29*L29*0.5)*(1/240)+L29*L18*SQRT(1/240))</f>
        <v>872.53467836804793</v>
      </c>
      <c r="M13">
        <f ca="1">L13*EXP(($B$6-$B$7-M29*M29*0.5)*(1/240)+M29*M18*SQRT(1/240))</f>
        <v>866.71097812093592</v>
      </c>
      <c r="N13">
        <f ca="1">M13*EXP(($B$6-$B$7-N29*N29*0.5)*(1/240)+N29*N18*SQRT(1/240))</f>
        <v>847.08564509129508</v>
      </c>
      <c r="O13">
        <f ca="1">N13*EXP(($B$6-$B$7-O29*O29*0.5)*(1/240)+O29*O18*SQRT(1/240))</f>
        <v>825.88333143711418</v>
      </c>
      <c r="P13">
        <f ca="1">O13*EXP(($B$6-$B$7-P29*P29*0.5)*(1/240)+P29*P18*SQRT(1/240))</f>
        <v>815.43803476442292</v>
      </c>
      <c r="Q13">
        <f ca="1">P13*EXP(($B$6-$B$7-Q29*Q29*0.5)*(1/240)+Q29*Q18*SQRT(1/240))</f>
        <v>804.05504572841119</v>
      </c>
      <c r="R13">
        <f ca="1">Q13*EXP(($B$6-$B$7-R29*R29*0.5)*(1/240)+R29*R18*SQRT(1/240))</f>
        <v>807.72054091706775</v>
      </c>
      <c r="S13">
        <f ca="1">R13*EXP(($B$6-$B$7-S29*S29*0.5)*(1/240)+S29*S18*SQRT(1/240))</f>
        <v>808.27046803718576</v>
      </c>
      <c r="T13">
        <f ca="1">S13*EXP(($B$6-$B$7-T29*T29*0.5)*(1/240)+T29*T18*SQRT(1/240))</f>
        <v>793.78037455173546</v>
      </c>
      <c r="U13">
        <f ca="1">T13*EXP(($B$6-$B$7-U29*U29*0.5)*(1/240)+U29*U18*SQRT(1/240))</f>
        <v>799.56089824585126</v>
      </c>
      <c r="V13">
        <f ca="1">U13*EXP(($B$6-$B$7-V29*V29*0.5)*(1/240)+V29*V18*SQRT(1/240))</f>
        <v>790.93067136875425</v>
      </c>
      <c r="W13">
        <f ca="1">V13*EXP(($B$6-$B$7-W29*W29*0.5)*(1/240)+W29*W18*SQRT(1/240))</f>
        <v>796.65978037562411</v>
      </c>
      <c r="X13">
        <f ca="1">W13*EXP(($B$6-$B$7-X29*X29*0.5)*(1/240)+X29*X18*SQRT(1/240))</f>
        <v>808.54429443053732</v>
      </c>
      <c r="Y13">
        <f ca="1">X13*EXP(($B$6-$B$7-Y29*Y29*0.5)*(1/240)+Y29*Y18*SQRT(1/240))</f>
        <v>818.76156610908424</v>
      </c>
      <c r="Z13">
        <f ca="1">Y13*EXP(($B$6-$B$7-Z29*Z29*0.5)*(1/240)+Z29*Z18*SQRT(1/240))</f>
        <v>816.47054322119061</v>
      </c>
      <c r="AA13">
        <f ca="1">Z13*EXP(($B$6-$B$7-AA29*AA29*0.5)*(1/240)+AA29*AA18*SQRT(1/240))</f>
        <v>821.13428002429066</v>
      </c>
      <c r="AB13">
        <f ca="1">AA13*EXP(($B$6-$B$7-AB29*AB29*0.5)*(1/240)+AB29*AB18*SQRT(1/240))</f>
        <v>799.62066218622442</v>
      </c>
      <c r="AC13">
        <f ca="1">AB13*EXP(($B$6-$B$7-AC29*AC29*0.5)*(1/240)+AC29*AC18*SQRT(1/240))</f>
        <v>811.45256780908881</v>
      </c>
      <c r="AD13">
        <f ca="1">AC13*EXP(($B$6-$B$7-AD29*AD29*0.5)*(1/240)+AD29*AD18*SQRT(1/240))</f>
        <v>823.65046331459052</v>
      </c>
      <c r="AE13">
        <f ca="1">AD13*EXP(($B$6-$B$7-AE29*AE29*0.5)*(1/240)+AE29*AE18*SQRT(1/240))</f>
        <v>846.91800378796268</v>
      </c>
      <c r="AF13">
        <f ca="1">AE13*EXP(($B$6-$B$7-AF29*AF29*0.5)*(1/240)+AF29*AF18*SQRT(1/240))</f>
        <v>836.59905712871307</v>
      </c>
      <c r="AG13">
        <f ca="1">AF13*EXP(($B$6-$B$7-AG29*AG29*0.5)*(1/240)+AG29*AG18*SQRT(1/240))</f>
        <v>872.40856668970093</v>
      </c>
      <c r="AH13">
        <f ca="1">AG13*EXP(($B$6-$B$7-AH29*AH29*0.5)*(1/240)+AH29*AH18*SQRT(1/240))</f>
        <v>898.47844096169536</v>
      </c>
      <c r="AI13">
        <f ca="1">AH13*EXP(($B$6-$B$7-AI29*AI29*0.5)*(1/240)+AI29*AI18*SQRT(1/240))</f>
        <v>874.22740898245365</v>
      </c>
      <c r="AJ13">
        <f ca="1">AI13*EXP(($B$6-$B$7-AJ29*AJ29*0.5)*(1/240)+AJ29*AJ18*SQRT(1/240))</f>
        <v>917.88944884211162</v>
      </c>
      <c r="AK13">
        <f ca="1">AJ13*EXP(($B$6-$B$7-AK29*AK29*0.5)*(1/240)+AK29*AK18*SQRT(1/240))</f>
        <v>872.58202399294589</v>
      </c>
      <c r="AL13">
        <f ca="1">AK13*EXP(($B$6-$B$7-AL29*AL29*0.5)*(1/240)+AL29*AL18*SQRT(1/240))</f>
        <v>849.11552537216562</v>
      </c>
      <c r="AM13">
        <f ca="1">AL13*EXP(($B$6-$B$7-AM29*AM29*0.5)*(1/240)+AM29*AM18*SQRT(1/240))</f>
        <v>825.28810820016088</v>
      </c>
      <c r="AN13">
        <f ca="1">AM13*EXP(($B$6-$B$7-AN29*AN29*0.5)*(1/240)+AN29*AN18*SQRT(1/240))</f>
        <v>802.36452403470025</v>
      </c>
      <c r="AO13">
        <f ca="1">AN13*EXP(($B$6-$B$7-AO29*AO29*0.5)*(1/240)+AO29*AO18*SQRT(1/240))</f>
        <v>818.8870154206985</v>
      </c>
      <c r="AP13">
        <f ca="1">AO13*EXP(($B$6-$B$7-AP29*AP29*0.5)*(1/240)+AP29*AP18*SQRT(1/240))</f>
        <v>814.37668507622197</v>
      </c>
      <c r="AQ13">
        <f ca="1">AP13*EXP(($B$6-$B$7-AQ29*AQ29*0.5)*(1/240)+AQ29*AQ18*SQRT(1/240))</f>
        <v>812.77511981740508</v>
      </c>
      <c r="AR13">
        <f ca="1">AQ13*EXP(($B$6-$B$7-AR29*AR29*0.5)*(1/240)+AR29*AR18*SQRT(1/240))</f>
        <v>804.87804049707722</v>
      </c>
      <c r="AS13">
        <f ca="1">AR13*EXP(($B$6-$B$7-AS29*AS29*0.5)*(1/240)+AS29*AS18*SQRT(1/240))</f>
        <v>861.27656942924102</v>
      </c>
      <c r="AT13">
        <f ca="1">AS13*EXP(($B$6-$B$7-AT29*AT29*0.5)*(1/240)+AT29*AT18*SQRT(1/240))</f>
        <v>858.2597900258645</v>
      </c>
      <c r="AU13">
        <f ca="1">AT13*EXP(($B$6-$B$7-AU29*AU29*0.5)*(1/240)+AU29*AU18*SQRT(1/240))</f>
        <v>874.01790617252698</v>
      </c>
      <c r="AV13">
        <f ca="1">AU13*EXP(($B$6-$B$7-AV29*AV29*0.5)*(1/240)+AV29*AV18*SQRT(1/240))</f>
        <v>845.42898345721153</v>
      </c>
      <c r="AW13">
        <f ca="1">AV13*EXP(($B$6-$B$7-AW29*AW29*0.5)*(1/240)+AW29*AW18*SQRT(1/240))</f>
        <v>837.46633180290326</v>
      </c>
      <c r="AX13">
        <f ca="1">AW13*EXP(($B$6-$B$7-AX29*AX29*0.5)*(1/240)+AX29*AX18*SQRT(1/240))</f>
        <v>843.96933562045444</v>
      </c>
      <c r="AY13">
        <f ca="1">AX13*EXP(($B$6-$B$7-AY29*AY29*0.5)*(1/240)+AY29*AY18*SQRT(1/240))</f>
        <v>837.4132602309852</v>
      </c>
      <c r="AZ13">
        <f ca="1">AY13*EXP(($B$6-$B$7-AZ29*AZ29*0.5)*(1/240)+AZ29*AZ18*SQRT(1/240))</f>
        <v>826.4734650937354</v>
      </c>
      <c r="BA13">
        <f ca="1">AZ13*EXP(($B$6-$B$7-BA29*BA29*0.5)*(1/240)+BA29*BA18*SQRT(1/240))</f>
        <v>827.14597229882531</v>
      </c>
      <c r="BB13">
        <f ca="1">BA13*EXP(($B$6-$B$7-BB29*BB29*0.5)*(1/240)+BB29*BB18*SQRT(1/240))</f>
        <v>847.80080832716374</v>
      </c>
      <c r="BC13">
        <f ca="1">BB13*EXP(($B$6-$B$7-BC29*BC29*0.5)*(1/240)+BC29*BC18*SQRT(1/240))</f>
        <v>819.72850290487111</v>
      </c>
      <c r="BD13">
        <f ca="1">BC13*EXP(($B$6-$B$7-BD29*BD29*0.5)*(1/240)+BD29*BD18*SQRT(1/240))</f>
        <v>873.99405817886839</v>
      </c>
      <c r="BE13">
        <f ca="1">BD13*EXP(($B$6-$B$7-BE29*BE29*0.5)*(1/240)+BE29*BE18*SQRT(1/240))</f>
        <v>847.79996944483332</v>
      </c>
      <c r="BF13">
        <f ca="1">BE13*EXP(($B$6-$B$7-BF29*BF29*0.5)*(1/240)+BF29*BF18*SQRT(1/240))</f>
        <v>835.73309923129364</v>
      </c>
      <c r="BG13">
        <f ca="1">BF13*EXP(($B$6-$B$7-BG29*BG29*0.5)*(1/240)+BG29*BG18*SQRT(1/240))</f>
        <v>822.17027245004874</v>
      </c>
      <c r="BH13">
        <f ca="1">BG13*EXP(($B$6-$B$7-BH29*BH29*0.5)*(1/240)+BH29*BH18*SQRT(1/240))</f>
        <v>829.6613721948404</v>
      </c>
      <c r="BI13">
        <f ca="1">BH13*EXP(($B$6-$B$7-BI29*BI29*0.5)*(1/240)+BI29*BI18*SQRT(1/240))</f>
        <v>818.62501115405303</v>
      </c>
      <c r="BJ13">
        <f t="shared" ca="1" si="1"/>
        <v>80.364132499694449</v>
      </c>
    </row>
    <row r="14" spans="1:62" x14ac:dyDescent="0.25">
      <c r="A14">
        <f t="shared" si="0"/>
        <v>900</v>
      </c>
      <c r="B14">
        <f ca="1">A14*EXP(($B$6-$B$7-B30*B30*0.5)*(1/240)+B30*B19*SQRT(1/240))</f>
        <v>899.73398885104734</v>
      </c>
      <c r="C14">
        <f ca="1">B14*EXP(($B$6-$B$7-C30*C30*0.5)*(1/240)+C30*C19*SQRT(1/240))</f>
        <v>907.18155503046682</v>
      </c>
      <c r="D14">
        <f ca="1">C14*EXP(($B$6-$B$7-D30*D30*0.5)*(1/240)+D30*D19*SQRT(1/240))</f>
        <v>918.67778575078137</v>
      </c>
      <c r="E14">
        <f ca="1">D14*EXP(($B$6-$B$7-E30*E30*0.5)*(1/240)+E30*E19*SQRT(1/240))</f>
        <v>935.37355034753091</v>
      </c>
      <c r="F14">
        <f ca="1">E14*EXP(($B$6-$B$7-F30*F30*0.5)*(1/240)+F30*F19*SQRT(1/240))</f>
        <v>934.84223248910678</v>
      </c>
      <c r="G14">
        <f ca="1">F14*EXP(($B$6-$B$7-G30*G30*0.5)*(1/240)+G30*G19*SQRT(1/240))</f>
        <v>937.24886588591039</v>
      </c>
      <c r="H14">
        <f ca="1">G14*EXP(($B$6-$B$7-H30*H30*0.5)*(1/240)+H30*H19*SQRT(1/240))</f>
        <v>950.04332587793397</v>
      </c>
      <c r="I14">
        <f ca="1">H14*EXP(($B$6-$B$7-I30*I30*0.5)*(1/240)+I30*I19*SQRT(1/240))</f>
        <v>928.63677839454203</v>
      </c>
      <c r="J14">
        <f ca="1">I14*EXP(($B$6-$B$7-J30*J30*0.5)*(1/240)+J30*J19*SQRT(1/240))</f>
        <v>912.1675223484126</v>
      </c>
      <c r="K14">
        <f ca="1">J14*EXP(($B$6-$B$7-K30*K30*0.5)*(1/240)+K30*K19*SQRT(1/240))</f>
        <v>914.1681260464693</v>
      </c>
      <c r="L14">
        <f ca="1">K14*EXP(($B$6-$B$7-L30*L30*0.5)*(1/240)+L30*L19*SQRT(1/240))</f>
        <v>922.08004329506923</v>
      </c>
      <c r="M14">
        <f ca="1">L14*EXP(($B$6-$B$7-M30*M30*0.5)*(1/240)+M30*M19*SQRT(1/240))</f>
        <v>926.30863257896021</v>
      </c>
      <c r="N14">
        <f ca="1">M14*EXP(($B$6-$B$7-N30*N30*0.5)*(1/240)+N30*N19*SQRT(1/240))</f>
        <v>907.98628171833263</v>
      </c>
      <c r="O14">
        <f ca="1">N14*EXP(($B$6-$B$7-O30*O30*0.5)*(1/240)+O30*O19*SQRT(1/240))</f>
        <v>901.78537078948943</v>
      </c>
      <c r="P14">
        <f ca="1">O14*EXP(($B$6-$B$7-P30*P30*0.5)*(1/240)+P30*P19*SQRT(1/240))</f>
        <v>924.1083584628808</v>
      </c>
      <c r="Q14">
        <f ca="1">P14*EXP(($B$6-$B$7-Q30*Q30*0.5)*(1/240)+Q30*Q19*SQRT(1/240))</f>
        <v>930.79307442355889</v>
      </c>
      <c r="R14">
        <f ca="1">Q14*EXP(($B$6-$B$7-R30*R30*0.5)*(1/240)+R30*R19*SQRT(1/240))</f>
        <v>940.38623346860743</v>
      </c>
      <c r="S14">
        <f ca="1">R14*EXP(($B$6-$B$7-S30*S30*0.5)*(1/240)+S30*S19*SQRT(1/240))</f>
        <v>936.2830716761772</v>
      </c>
      <c r="T14">
        <f ca="1">S14*EXP(($B$6-$B$7-T30*T30*0.5)*(1/240)+T30*T19*SQRT(1/240))</f>
        <v>963.77343753313676</v>
      </c>
      <c r="U14">
        <f ca="1">T14*EXP(($B$6-$B$7-U30*U30*0.5)*(1/240)+U30*U19*SQRT(1/240))</f>
        <v>944.07849443605846</v>
      </c>
      <c r="V14">
        <f ca="1">U14*EXP(($B$6-$B$7-V30*V30*0.5)*(1/240)+V30*V19*SQRT(1/240))</f>
        <v>955.36215393647876</v>
      </c>
      <c r="W14">
        <f ca="1">V14*EXP(($B$6-$B$7-W30*W30*0.5)*(1/240)+W30*W19*SQRT(1/240))</f>
        <v>949.27967130146794</v>
      </c>
      <c r="X14">
        <f ca="1">W14*EXP(($B$6-$B$7-X30*X30*0.5)*(1/240)+X30*X19*SQRT(1/240))</f>
        <v>932.68130129027918</v>
      </c>
      <c r="Y14">
        <f ca="1">X14*EXP(($B$6-$B$7-Y30*Y30*0.5)*(1/240)+Y30*Y19*SQRT(1/240))</f>
        <v>909.74030941934507</v>
      </c>
      <c r="Z14">
        <f ca="1">Y14*EXP(($B$6-$B$7-Z30*Z30*0.5)*(1/240)+Z30*Z19*SQRT(1/240))</f>
        <v>903.17882245170756</v>
      </c>
      <c r="AA14">
        <f ca="1">Z14*EXP(($B$6-$B$7-AA30*AA30*0.5)*(1/240)+AA30*AA19*SQRT(1/240))</f>
        <v>934.320830755825</v>
      </c>
      <c r="AB14">
        <f ca="1">AA14*EXP(($B$6-$B$7-AB30*AB30*0.5)*(1/240)+AB30*AB19*SQRT(1/240))</f>
        <v>963.5120317268869</v>
      </c>
      <c r="AC14">
        <f ca="1">AB14*EXP(($B$6-$B$7-AC30*AC30*0.5)*(1/240)+AC30*AC19*SQRT(1/240))</f>
        <v>957.36554321006452</v>
      </c>
      <c r="AD14">
        <f ca="1">AC14*EXP(($B$6-$B$7-AD30*AD30*0.5)*(1/240)+AD30*AD19*SQRT(1/240))</f>
        <v>944.25569114599534</v>
      </c>
      <c r="AE14">
        <f ca="1">AD14*EXP(($B$6-$B$7-AE30*AE30*0.5)*(1/240)+AE30*AE19*SQRT(1/240))</f>
        <v>930.69151028796296</v>
      </c>
      <c r="AF14">
        <f ca="1">AE14*EXP(($B$6-$B$7-AF30*AF30*0.5)*(1/240)+AF30*AF19*SQRT(1/240))</f>
        <v>890.22899417688689</v>
      </c>
      <c r="AG14">
        <f ca="1">AF14*EXP(($B$6-$B$7-AG30*AG30*0.5)*(1/240)+AG30*AG19*SQRT(1/240))</f>
        <v>864.05022647920816</v>
      </c>
      <c r="AH14">
        <f ca="1">AG14*EXP(($B$6-$B$7-AH30*AH30*0.5)*(1/240)+AH30*AH19*SQRT(1/240))</f>
        <v>905.58771707061408</v>
      </c>
      <c r="AI14">
        <f ca="1">AH14*EXP(($B$6-$B$7-AI30*AI30*0.5)*(1/240)+AI30*AI19*SQRT(1/240))</f>
        <v>944.17871699039836</v>
      </c>
      <c r="AJ14">
        <f ca="1">AI14*EXP(($B$6-$B$7-AJ30*AJ30*0.5)*(1/240)+AJ30*AJ19*SQRT(1/240))</f>
        <v>949.22396732549089</v>
      </c>
      <c r="AK14">
        <f ca="1">AJ14*EXP(($B$6-$B$7-AK30*AK30*0.5)*(1/240)+AK30*AK19*SQRT(1/240))</f>
        <v>937.07186433975028</v>
      </c>
      <c r="AL14">
        <f ca="1">AK14*EXP(($B$6-$B$7-AL30*AL30*0.5)*(1/240)+AL30*AL19*SQRT(1/240))</f>
        <v>917.20324938066346</v>
      </c>
      <c r="AM14">
        <f ca="1">AL14*EXP(($B$6-$B$7-AM30*AM30*0.5)*(1/240)+AM30*AM19*SQRT(1/240))</f>
        <v>921.63425650202112</v>
      </c>
      <c r="AN14">
        <f ca="1">AM14*EXP(($B$6-$B$7-AN30*AN30*0.5)*(1/240)+AN30*AN19*SQRT(1/240))</f>
        <v>944.15714168408397</v>
      </c>
      <c r="AO14">
        <f ca="1">AN14*EXP(($B$6-$B$7-AO30*AO30*0.5)*(1/240)+AO30*AO19*SQRT(1/240))</f>
        <v>948.07835583075564</v>
      </c>
      <c r="AP14">
        <f ca="1">AO14*EXP(($B$6-$B$7-AP30*AP30*0.5)*(1/240)+AP30*AP19*SQRT(1/240))</f>
        <v>942.45033535468997</v>
      </c>
      <c r="AQ14">
        <f ca="1">AP14*EXP(($B$6-$B$7-AQ30*AQ30*0.5)*(1/240)+AQ30*AQ19*SQRT(1/240))</f>
        <v>961.61432313188732</v>
      </c>
      <c r="AR14">
        <f ca="1">AQ14*EXP(($B$6-$B$7-AR30*AR30*0.5)*(1/240)+AR30*AR19*SQRT(1/240))</f>
        <v>946.99574110207516</v>
      </c>
      <c r="AS14">
        <f ca="1">AR14*EXP(($B$6-$B$7-AS30*AS30*0.5)*(1/240)+AS30*AS19*SQRT(1/240))</f>
        <v>955.47603238254987</v>
      </c>
      <c r="AT14">
        <f ca="1">AS14*EXP(($B$6-$B$7-AT30*AT30*0.5)*(1/240)+AT30*AT19*SQRT(1/240))</f>
        <v>962.52634200408909</v>
      </c>
      <c r="AU14">
        <f ca="1">AT14*EXP(($B$6-$B$7-AU30*AU30*0.5)*(1/240)+AU30*AU19*SQRT(1/240))</f>
        <v>950.82261665789258</v>
      </c>
      <c r="AV14">
        <f ca="1">AU14*EXP(($B$6-$B$7-AV30*AV30*0.5)*(1/240)+AV30*AV19*SQRT(1/240))</f>
        <v>939.41521826012502</v>
      </c>
      <c r="AW14">
        <f ca="1">AV14*EXP(($B$6-$B$7-AW30*AW30*0.5)*(1/240)+AW30*AW19*SQRT(1/240))</f>
        <v>952.04528069643322</v>
      </c>
      <c r="AX14">
        <f ca="1">AW14*EXP(($B$6-$B$7-AX30*AX30*0.5)*(1/240)+AX30*AX19*SQRT(1/240))</f>
        <v>962.86642060825989</v>
      </c>
      <c r="AY14">
        <f ca="1">AX14*EXP(($B$6-$B$7-AY30*AY30*0.5)*(1/240)+AY30*AY19*SQRT(1/240))</f>
        <v>982.71670368415994</v>
      </c>
      <c r="AZ14">
        <f ca="1">AY14*EXP(($B$6-$B$7-AZ30*AZ30*0.5)*(1/240)+AZ30*AZ19*SQRT(1/240))</f>
        <v>1041.5406461860077</v>
      </c>
      <c r="BA14">
        <f ca="1">AZ14*EXP(($B$6-$B$7-BA30*BA30*0.5)*(1/240)+BA30*BA19*SQRT(1/240))</f>
        <v>1043.8754759222165</v>
      </c>
      <c r="BB14">
        <f ca="1">BA14*EXP(($B$6-$B$7-BB30*BB30*0.5)*(1/240)+BB30*BB19*SQRT(1/240))</f>
        <v>1061.6767951043769</v>
      </c>
      <c r="BC14">
        <f ca="1">BB14*EXP(($B$6-$B$7-BC30*BC30*0.5)*(1/240)+BC30*BC19*SQRT(1/240))</f>
        <v>1079.1298857054965</v>
      </c>
      <c r="BD14">
        <f ca="1">BC14*EXP(($B$6-$B$7-BD30*BD30*0.5)*(1/240)+BD30*BD19*SQRT(1/240))</f>
        <v>1120.3709783294648</v>
      </c>
      <c r="BE14">
        <f ca="1">BD14*EXP(($B$6-$B$7-BE30*BE30*0.5)*(1/240)+BE30*BE19*SQRT(1/240))</f>
        <v>1052.3935277410026</v>
      </c>
      <c r="BF14">
        <f ca="1">BE14*EXP(($B$6-$B$7-BF30*BF30*0.5)*(1/240)+BF30*BF19*SQRT(1/240))</f>
        <v>1032.6702562789096</v>
      </c>
      <c r="BG14">
        <f ca="1">BF14*EXP(($B$6-$B$7-BG30*BG30*0.5)*(1/240)+BG30*BG19*SQRT(1/240))</f>
        <v>1048.0938233622046</v>
      </c>
      <c r="BH14">
        <f ca="1">BG14*EXP(($B$6-$B$7-BH30*BH30*0.5)*(1/240)+BH30*BH19*SQRT(1/240))</f>
        <v>1075.7673430560992</v>
      </c>
      <c r="BI14">
        <f ca="1">BH14*EXP(($B$6-$B$7-BI30*BI30*0.5)*(1/240)+BI30*BI19*SQRT(1/240))</f>
        <v>1142.296287256697</v>
      </c>
      <c r="BJ14">
        <f t="shared" ca="1" si="1"/>
        <v>0</v>
      </c>
    </row>
    <row r="15" spans="1:62" x14ac:dyDescent="0.25">
      <c r="A15">
        <f t="shared" si="0"/>
        <v>900</v>
      </c>
      <c r="B15">
        <f ca="1">A15*EXP(($B$6-$B$7-B31*B31*0.5)*(1/240)+B31*B20*SQRT(1/240))</f>
        <v>910.9653673059961</v>
      </c>
      <c r="C15">
        <f ca="1">B15*EXP(($B$6-$B$7-C31*C31*0.5)*(1/240)+C31*C20*SQRT(1/240))</f>
        <v>890.47082971673785</v>
      </c>
      <c r="D15">
        <f ca="1">C15*EXP(($B$6-$B$7-D31*D31*0.5)*(1/240)+D31*D20*SQRT(1/240))</f>
        <v>888.39457585682885</v>
      </c>
      <c r="E15">
        <f ca="1">D15*EXP(($B$6-$B$7-E31*E31*0.5)*(1/240)+E31*E20*SQRT(1/240))</f>
        <v>876.00472218882169</v>
      </c>
      <c r="F15">
        <f ca="1">E15*EXP(($B$6-$B$7-F31*F31*0.5)*(1/240)+F31*F20*SQRT(1/240))</f>
        <v>861.81354051208098</v>
      </c>
      <c r="G15">
        <f ca="1">F15*EXP(($B$6-$B$7-G31*G31*0.5)*(1/240)+G31*G20*SQRT(1/240))</f>
        <v>857.7823882201169</v>
      </c>
      <c r="H15">
        <f ca="1">G15*EXP(($B$6-$B$7-H31*H31*0.5)*(1/240)+H31*H20*SQRT(1/240))</f>
        <v>889.05334180346335</v>
      </c>
      <c r="I15">
        <f ca="1">H15*EXP(($B$6-$B$7-I31*I31*0.5)*(1/240)+I31*I20*SQRT(1/240))</f>
        <v>892.9221955734431</v>
      </c>
      <c r="J15">
        <f ca="1">I15*EXP(($B$6-$B$7-J31*J31*0.5)*(1/240)+J31*J20*SQRT(1/240))</f>
        <v>894.33170935454098</v>
      </c>
      <c r="K15">
        <f ca="1">J15*EXP(($B$6-$B$7-K31*K31*0.5)*(1/240)+K31*K20*SQRT(1/240))</f>
        <v>880.03624630027207</v>
      </c>
      <c r="L15">
        <f ca="1">K15*EXP(($B$6-$B$7-L31*L31*0.5)*(1/240)+L31*L20*SQRT(1/240))</f>
        <v>877.55489608832227</v>
      </c>
      <c r="M15">
        <f ca="1">L15*EXP(($B$6-$B$7-M31*M31*0.5)*(1/240)+M31*M20*SQRT(1/240))</f>
        <v>878.72079802725125</v>
      </c>
      <c r="N15">
        <f ca="1">M15*EXP(($B$6-$B$7-N31*N31*0.5)*(1/240)+N31*N20*SQRT(1/240))</f>
        <v>843.66898590905089</v>
      </c>
      <c r="O15">
        <f ca="1">N15*EXP(($B$6-$B$7-O31*O31*0.5)*(1/240)+O31*O20*SQRT(1/240))</f>
        <v>842.72759458462679</v>
      </c>
      <c r="P15">
        <f ca="1">O15*EXP(($B$6-$B$7-P31*P31*0.5)*(1/240)+P31*P20*SQRT(1/240))</f>
        <v>836.18319615269604</v>
      </c>
      <c r="Q15">
        <f ca="1">P15*EXP(($B$6-$B$7-Q31*Q31*0.5)*(1/240)+Q31*Q20*SQRT(1/240))</f>
        <v>823.24531312802867</v>
      </c>
      <c r="R15">
        <f ca="1">Q15*EXP(($B$6-$B$7-R31*R31*0.5)*(1/240)+R31*R20*SQRT(1/240))</f>
        <v>822.25214203471614</v>
      </c>
      <c r="S15">
        <f ca="1">R15*EXP(($B$6-$B$7-S31*S31*0.5)*(1/240)+S31*S20*SQRT(1/240))</f>
        <v>839.00038993019518</v>
      </c>
      <c r="T15">
        <f ca="1">S15*EXP(($B$6-$B$7-T31*T31*0.5)*(1/240)+T31*T20*SQRT(1/240))</f>
        <v>852.2163275711016</v>
      </c>
      <c r="U15">
        <f ca="1">T15*EXP(($B$6-$B$7-U31*U31*0.5)*(1/240)+U31*U20*SQRT(1/240))</f>
        <v>865.76986682118445</v>
      </c>
      <c r="V15">
        <f ca="1">U15*EXP(($B$6-$B$7-V31*V31*0.5)*(1/240)+V31*V20*SQRT(1/240))</f>
        <v>860.23928286235218</v>
      </c>
      <c r="W15">
        <f ca="1">V15*EXP(($B$6-$B$7-W31*W31*0.5)*(1/240)+W31*W20*SQRT(1/240))</f>
        <v>861.53792202172144</v>
      </c>
      <c r="X15">
        <f ca="1">W15*EXP(($B$6-$B$7-X31*X31*0.5)*(1/240)+X31*X20*SQRT(1/240))</f>
        <v>860.46899940240667</v>
      </c>
      <c r="Y15">
        <f ca="1">X15*EXP(($B$6-$B$7-Y31*Y31*0.5)*(1/240)+Y31*Y20*SQRT(1/240))</f>
        <v>899.1584955476053</v>
      </c>
      <c r="Z15">
        <f ca="1">Y15*EXP(($B$6-$B$7-Z31*Z31*0.5)*(1/240)+Z31*Z20*SQRT(1/240))</f>
        <v>907.59623313759096</v>
      </c>
      <c r="AA15">
        <f ca="1">Z15*EXP(($B$6-$B$7-AA31*AA31*0.5)*(1/240)+AA31*AA20*SQRT(1/240))</f>
        <v>890.69989478817149</v>
      </c>
      <c r="AB15">
        <f ca="1">AA15*EXP(($B$6-$B$7-AB31*AB31*0.5)*(1/240)+AB31*AB20*SQRT(1/240))</f>
        <v>878.42538155986711</v>
      </c>
      <c r="AC15">
        <f ca="1">AB15*EXP(($B$6-$B$7-AC31*AC31*0.5)*(1/240)+AC31*AC20*SQRT(1/240))</f>
        <v>904.56186251211932</v>
      </c>
      <c r="AD15">
        <f ca="1">AC15*EXP(($B$6-$B$7-AD31*AD31*0.5)*(1/240)+AD31*AD20*SQRT(1/240))</f>
        <v>914.74336912767819</v>
      </c>
      <c r="AE15">
        <f ca="1">AD15*EXP(($B$6-$B$7-AE31*AE31*0.5)*(1/240)+AE31*AE20*SQRT(1/240))</f>
        <v>908.09949917644633</v>
      </c>
      <c r="AF15">
        <f ca="1">AE15*EXP(($B$6-$B$7-AF31*AF31*0.5)*(1/240)+AF31*AF20*SQRT(1/240))</f>
        <v>897.64623639297793</v>
      </c>
      <c r="AG15">
        <f ca="1">AF15*EXP(($B$6-$B$7-AG31*AG31*0.5)*(1/240)+AG31*AG20*SQRT(1/240))</f>
        <v>901.55402129484821</v>
      </c>
      <c r="AH15">
        <f ca="1">AG15*EXP(($B$6-$B$7-AH31*AH31*0.5)*(1/240)+AH31*AH20*SQRT(1/240))</f>
        <v>886.12740858648613</v>
      </c>
      <c r="AI15">
        <f ca="1">AH15*EXP(($B$6-$B$7-AI31*AI31*0.5)*(1/240)+AI31*AI20*SQRT(1/240))</f>
        <v>913.63286389665961</v>
      </c>
      <c r="AJ15">
        <f ca="1">AI15*EXP(($B$6-$B$7-AJ31*AJ31*0.5)*(1/240)+AJ31*AJ20*SQRT(1/240))</f>
        <v>922.26443468384934</v>
      </c>
      <c r="AK15">
        <f ca="1">AJ15*EXP(($B$6-$B$7-AK31*AK31*0.5)*(1/240)+AK31*AK20*SQRT(1/240))</f>
        <v>928.90967705668299</v>
      </c>
      <c r="AL15">
        <f ca="1">AK15*EXP(($B$6-$B$7-AL31*AL31*0.5)*(1/240)+AL31*AL20*SQRT(1/240))</f>
        <v>923.49695403572832</v>
      </c>
      <c r="AM15">
        <f ca="1">AL15*EXP(($B$6-$B$7-AM31*AM31*0.5)*(1/240)+AM31*AM20*SQRT(1/240))</f>
        <v>925.86178248788713</v>
      </c>
      <c r="AN15">
        <f ca="1">AM15*EXP(($B$6-$B$7-AN31*AN31*0.5)*(1/240)+AN31*AN20*SQRT(1/240))</f>
        <v>908.89611576644245</v>
      </c>
      <c r="AO15">
        <f ca="1">AN15*EXP(($B$6-$B$7-AO31*AO31*0.5)*(1/240)+AO31*AO20*SQRT(1/240))</f>
        <v>903.86000989358263</v>
      </c>
      <c r="AP15">
        <f ca="1">AO15*EXP(($B$6-$B$7-AP31*AP31*0.5)*(1/240)+AP31*AP20*SQRT(1/240))</f>
        <v>914.31036186968504</v>
      </c>
      <c r="AQ15">
        <f ca="1">AP15*EXP(($B$6-$B$7-AQ31*AQ31*0.5)*(1/240)+AQ31*AQ20*SQRT(1/240))</f>
        <v>902.31494751178184</v>
      </c>
      <c r="AR15">
        <f ca="1">AQ15*EXP(($B$6-$B$7-AR31*AR31*0.5)*(1/240)+AR31*AR20*SQRT(1/240))</f>
        <v>892.95866707871232</v>
      </c>
      <c r="AS15">
        <f ca="1">AR15*EXP(($B$6-$B$7-AS31*AS31*0.5)*(1/240)+AS31*AS20*SQRT(1/240))</f>
        <v>884.8744978912971</v>
      </c>
      <c r="AT15">
        <f ca="1">AS15*EXP(($B$6-$B$7-AT31*AT31*0.5)*(1/240)+AT31*AT20*SQRT(1/240))</f>
        <v>892.74909452844713</v>
      </c>
      <c r="AU15">
        <f ca="1">AT15*EXP(($B$6-$B$7-AU31*AU31*0.5)*(1/240)+AU31*AU20*SQRT(1/240))</f>
        <v>906.85907696650099</v>
      </c>
      <c r="AV15">
        <f ca="1">AU15*EXP(($B$6-$B$7-AV31*AV31*0.5)*(1/240)+AV31*AV20*SQRT(1/240))</f>
        <v>911.96665781822435</v>
      </c>
      <c r="AW15">
        <f ca="1">AV15*EXP(($B$6-$B$7-AW31*AW31*0.5)*(1/240)+AW31*AW20*SQRT(1/240))</f>
        <v>917.85075380479611</v>
      </c>
      <c r="AX15">
        <f ca="1">AW15*EXP(($B$6-$B$7-AX31*AX31*0.5)*(1/240)+AX31*AX20*SQRT(1/240))</f>
        <v>939.96209866737297</v>
      </c>
      <c r="AY15">
        <f ca="1">AX15*EXP(($B$6-$B$7-AY31*AY31*0.5)*(1/240)+AY31*AY20*SQRT(1/240))</f>
        <v>934.07149373190941</v>
      </c>
      <c r="AZ15">
        <f ca="1">AY15*EXP(($B$6-$B$7-AZ31*AZ31*0.5)*(1/240)+AZ31*AZ20*SQRT(1/240))</f>
        <v>906.24453938771774</v>
      </c>
      <c r="BA15">
        <f ca="1">AZ15*EXP(($B$6-$B$7-BA31*BA31*0.5)*(1/240)+BA31*BA20*SQRT(1/240))</f>
        <v>903.08854380731054</v>
      </c>
      <c r="BB15">
        <f ca="1">BA15*EXP(($B$6-$B$7-BB31*BB31*0.5)*(1/240)+BB31*BB20*SQRT(1/240))</f>
        <v>890.08092888974147</v>
      </c>
      <c r="BC15">
        <f ca="1">BB15*EXP(($B$6-$B$7-BC31*BC31*0.5)*(1/240)+BC31*BC20*SQRT(1/240))</f>
        <v>896.32714920981891</v>
      </c>
      <c r="BD15">
        <f ca="1">BC15*EXP(($B$6-$B$7-BD31*BD31*0.5)*(1/240)+BD31*BD20*SQRT(1/240))</f>
        <v>897.40465706524651</v>
      </c>
      <c r="BE15">
        <f ca="1">BD15*EXP(($B$6-$B$7-BE31*BE31*0.5)*(1/240)+BE31*BE20*SQRT(1/240))</f>
        <v>844.04478068019728</v>
      </c>
      <c r="BF15">
        <f ca="1">BE15*EXP(($B$6-$B$7-BF31*BF31*0.5)*(1/240)+BF31*BF20*SQRT(1/240))</f>
        <v>849.14955126926566</v>
      </c>
      <c r="BG15">
        <f ca="1">BF15*EXP(($B$6-$B$7-BG31*BG31*0.5)*(1/240)+BG31*BG20*SQRT(1/240))</f>
        <v>819.91383943845437</v>
      </c>
      <c r="BH15">
        <f ca="1">BG15*EXP(($B$6-$B$7-BH31*BH31*0.5)*(1/240)+BH31*BH20*SQRT(1/240))</f>
        <v>821.74092227115693</v>
      </c>
      <c r="BI15">
        <f ca="1">BH15*EXP(($B$6-$B$7-BI31*BI31*0.5)*(1/240)+BI31*BI20*SQRT(1/240))</f>
        <v>808.39717314360098</v>
      </c>
      <c r="BJ15">
        <f t="shared" ca="1" si="1"/>
        <v>90.464918265864398</v>
      </c>
    </row>
    <row r="16" spans="1:62" x14ac:dyDescent="0.25">
      <c r="A16" t="s">
        <v>40</v>
      </c>
      <c r="B16">
        <f ca="1">NORMSINV(RAND())</f>
        <v>-2.1283963829291421</v>
      </c>
      <c r="C16">
        <f t="shared" ref="C16:BI20" ca="1" si="2">NORMSINV(RAND())</f>
        <v>-0.83716431719403872</v>
      </c>
      <c r="D16">
        <f t="shared" ca="1" si="2"/>
        <v>-0.82509859902254912</v>
      </c>
      <c r="E16">
        <f t="shared" ca="1" si="2"/>
        <v>1.9700788717113844</v>
      </c>
      <c r="F16">
        <f t="shared" ca="1" si="2"/>
        <v>1.595945663791841</v>
      </c>
      <c r="G16">
        <f t="shared" ca="1" si="2"/>
        <v>0.19302682571162325</v>
      </c>
      <c r="H16">
        <f t="shared" ca="1" si="2"/>
        <v>-6.0890184897703127E-2</v>
      </c>
      <c r="I16">
        <f t="shared" ca="1" si="2"/>
        <v>-0.11420599885643543</v>
      </c>
      <c r="J16">
        <f t="shared" ca="1" si="2"/>
        <v>0.60111204269565743</v>
      </c>
      <c r="K16">
        <f t="shared" ca="1" si="2"/>
        <v>-0.39943332112011726</v>
      </c>
      <c r="L16">
        <f t="shared" ca="1" si="2"/>
        <v>0.8685841879288142</v>
      </c>
      <c r="M16">
        <f t="shared" ca="1" si="2"/>
        <v>1.0348032971764203</v>
      </c>
      <c r="N16">
        <f t="shared" ca="1" si="2"/>
        <v>-0.14163711434845552</v>
      </c>
      <c r="O16">
        <f t="shared" ca="1" si="2"/>
        <v>-0.57871728408943213</v>
      </c>
      <c r="P16">
        <f t="shared" ca="1" si="2"/>
        <v>-0.14566408219334862</v>
      </c>
      <c r="Q16">
        <f t="shared" ca="1" si="2"/>
        <v>0.44201330746241735</v>
      </c>
      <c r="R16">
        <f t="shared" ca="1" si="2"/>
        <v>2.0188239619718318</v>
      </c>
      <c r="S16">
        <f t="shared" ca="1" si="2"/>
        <v>-0.17376288556215369</v>
      </c>
      <c r="T16">
        <f t="shared" ca="1" si="2"/>
        <v>-8.5672550049486429E-2</v>
      </c>
      <c r="U16">
        <f t="shared" ca="1" si="2"/>
        <v>0.422457816651439</v>
      </c>
      <c r="V16">
        <f t="shared" ca="1" si="2"/>
        <v>-1.4486983022225459</v>
      </c>
      <c r="W16">
        <f t="shared" ca="1" si="2"/>
        <v>0.97726457444380577</v>
      </c>
      <c r="X16">
        <f t="shared" ca="1" si="2"/>
        <v>0.70071575851415857</v>
      </c>
      <c r="Y16">
        <f t="shared" ca="1" si="2"/>
        <v>-0.39719147542185779</v>
      </c>
      <c r="Z16">
        <f t="shared" ca="1" si="2"/>
        <v>0.70427645265719552</v>
      </c>
      <c r="AA16">
        <f t="shared" ca="1" si="2"/>
        <v>-1.0693650047136678</v>
      </c>
      <c r="AB16">
        <f t="shared" ca="1" si="2"/>
        <v>-0.9626493531333945</v>
      </c>
      <c r="AC16">
        <f t="shared" ca="1" si="2"/>
        <v>-0.42478122297105275</v>
      </c>
      <c r="AD16">
        <f t="shared" ca="1" si="2"/>
        <v>-0.51277290668613318</v>
      </c>
      <c r="AE16">
        <f t="shared" ca="1" si="2"/>
        <v>-1.3999263587901007</v>
      </c>
      <c r="AF16">
        <f t="shared" ca="1" si="2"/>
        <v>1.337535475878739</v>
      </c>
      <c r="AG16">
        <f t="shared" ca="1" si="2"/>
        <v>-0.71602725746148965</v>
      </c>
      <c r="AH16">
        <f t="shared" ca="1" si="2"/>
        <v>-1.8411553393497246</v>
      </c>
      <c r="AI16">
        <f t="shared" ca="1" si="2"/>
        <v>0.83460321530093307</v>
      </c>
      <c r="AJ16">
        <f t="shared" ca="1" si="2"/>
        <v>-2.6554442846823032</v>
      </c>
      <c r="AK16">
        <f t="shared" ca="1" si="2"/>
        <v>-0.74702257631546509</v>
      </c>
      <c r="AL16">
        <f t="shared" ca="1" si="2"/>
        <v>-6.5760747582124718E-2</v>
      </c>
      <c r="AM16">
        <f t="shared" ca="1" si="2"/>
        <v>0.70964987563543602</v>
      </c>
      <c r="AN16">
        <f t="shared" ca="1" si="2"/>
        <v>-0.89547473422487844</v>
      </c>
      <c r="AO16">
        <f t="shared" ca="1" si="2"/>
        <v>-0.88491274023071742</v>
      </c>
      <c r="AP16">
        <f t="shared" ca="1" si="2"/>
        <v>0.5336658090907489</v>
      </c>
      <c r="AQ16">
        <f t="shared" ca="1" si="2"/>
        <v>0.50423359298867665</v>
      </c>
      <c r="AR16">
        <f t="shared" ca="1" si="2"/>
        <v>0.89706165214475153</v>
      </c>
      <c r="AS16">
        <f t="shared" ca="1" si="2"/>
        <v>-1.3930613738725957</v>
      </c>
      <c r="AT16">
        <f t="shared" ca="1" si="2"/>
        <v>-0.21070991788480392</v>
      </c>
      <c r="AU16">
        <f t="shared" ca="1" si="2"/>
        <v>-2.1387404847007194</v>
      </c>
      <c r="AV16">
        <f t="shared" ca="1" si="2"/>
        <v>-0.84620173116702913</v>
      </c>
      <c r="AW16">
        <f t="shared" ca="1" si="2"/>
        <v>0.39354398435595805</v>
      </c>
      <c r="AX16">
        <f t="shared" ca="1" si="2"/>
        <v>2.0588902017445694</v>
      </c>
      <c r="AY16">
        <f t="shared" ca="1" si="2"/>
        <v>0.14386668181943579</v>
      </c>
      <c r="AZ16">
        <f t="shared" ca="1" si="2"/>
        <v>0.16352390282307247</v>
      </c>
      <c r="BA16">
        <f t="shared" ca="1" si="2"/>
        <v>-0.68388221311767339</v>
      </c>
      <c r="BB16">
        <f t="shared" ca="1" si="2"/>
        <v>0.65650698958798726</v>
      </c>
      <c r="BC16">
        <f t="shared" ca="1" si="2"/>
        <v>1.5489618253396404</v>
      </c>
      <c r="BD16">
        <f t="shared" ca="1" si="2"/>
        <v>1.0329875049467074</v>
      </c>
      <c r="BE16">
        <f t="shared" ca="1" si="2"/>
        <v>0.11533036698263044</v>
      </c>
      <c r="BF16">
        <f t="shared" ca="1" si="2"/>
        <v>-0.64685067665257978</v>
      </c>
      <c r="BG16">
        <f t="shared" ca="1" si="2"/>
        <v>0.2430477604690906</v>
      </c>
      <c r="BH16">
        <f t="shared" ca="1" si="2"/>
        <v>0.37444560200574284</v>
      </c>
      <c r="BI16">
        <f t="shared" ca="1" si="2"/>
        <v>-0.9359597549973907</v>
      </c>
    </row>
    <row r="17" spans="1:61" x14ac:dyDescent="0.25">
      <c r="B17">
        <f t="shared" ref="B17:B20" ca="1" si="3">NORMSINV(RAND())</f>
        <v>0.71080885693681439</v>
      </c>
      <c r="C17">
        <f t="shared" ca="1" si="2"/>
        <v>0.48699887492926092</v>
      </c>
      <c r="D17">
        <f t="shared" ca="1" si="2"/>
        <v>-1.995792809417182</v>
      </c>
      <c r="E17">
        <f t="shared" ca="1" si="2"/>
        <v>-1.1013653259422633</v>
      </c>
      <c r="F17">
        <f t="shared" ca="1" si="2"/>
        <v>-0.57073455631046321</v>
      </c>
      <c r="G17">
        <f t="shared" ca="1" si="2"/>
        <v>3.216871744295817E-2</v>
      </c>
      <c r="H17">
        <f t="shared" ca="1" si="2"/>
        <v>0.91623708057877873</v>
      </c>
      <c r="I17">
        <f t="shared" ca="1" si="2"/>
        <v>-8.5207756131915793E-2</v>
      </c>
      <c r="J17">
        <f t="shared" ca="1" si="2"/>
        <v>-0.52634253774232465</v>
      </c>
      <c r="K17">
        <f t="shared" ca="1" si="2"/>
        <v>0.29758090242425805</v>
      </c>
      <c r="L17">
        <f t="shared" ca="1" si="2"/>
        <v>-1.7293936600742228</v>
      </c>
      <c r="M17">
        <f t="shared" ca="1" si="2"/>
        <v>0.22792604187686025</v>
      </c>
      <c r="N17">
        <f t="shared" ca="1" si="2"/>
        <v>-0.32261997263776404</v>
      </c>
      <c r="O17">
        <f t="shared" ca="1" si="2"/>
        <v>5.6677099785795423E-2</v>
      </c>
      <c r="P17">
        <f t="shared" ca="1" si="2"/>
        <v>0.50595925644711959</v>
      </c>
      <c r="Q17">
        <f t="shared" ca="1" si="2"/>
        <v>-0.58785393201225178</v>
      </c>
      <c r="R17">
        <f t="shared" ca="1" si="2"/>
        <v>-0.30784569829693442</v>
      </c>
      <c r="S17">
        <f t="shared" ca="1" si="2"/>
        <v>-2.1368690981901364</v>
      </c>
      <c r="T17">
        <f t="shared" ca="1" si="2"/>
        <v>-0.28092412397972477</v>
      </c>
      <c r="U17">
        <f t="shared" ca="1" si="2"/>
        <v>-0.13821751404164334</v>
      </c>
      <c r="V17">
        <f t="shared" ca="1" si="2"/>
        <v>-1.6165502603128235</v>
      </c>
      <c r="W17">
        <f t="shared" ca="1" si="2"/>
        <v>0.14956650109330807</v>
      </c>
      <c r="X17">
        <f t="shared" ca="1" si="2"/>
        <v>-0.53742184441485519</v>
      </c>
      <c r="Y17">
        <f t="shared" ca="1" si="2"/>
        <v>0.29402893245567535</v>
      </c>
      <c r="Z17">
        <f t="shared" ca="1" si="2"/>
        <v>-0.93728996365594563</v>
      </c>
      <c r="AA17">
        <f t="shared" ca="1" si="2"/>
        <v>-0.36543042228476019</v>
      </c>
      <c r="AB17">
        <f t="shared" ca="1" si="2"/>
        <v>5.322503605037579E-2</v>
      </c>
      <c r="AC17">
        <f t="shared" ca="1" si="2"/>
        <v>-0.58618586092265834</v>
      </c>
      <c r="AD17">
        <f t="shared" ca="1" si="2"/>
        <v>1.6640515710411954</v>
      </c>
      <c r="AE17">
        <f t="shared" ca="1" si="2"/>
        <v>0.96622134588631714</v>
      </c>
      <c r="AF17">
        <f t="shared" ca="1" si="2"/>
        <v>1.8127541673717988</v>
      </c>
      <c r="AG17">
        <f t="shared" ca="1" si="2"/>
        <v>-1.4753592364609138</v>
      </c>
      <c r="AH17">
        <f t="shared" ca="1" si="2"/>
        <v>1.3824907817641796</v>
      </c>
      <c r="AI17">
        <f t="shared" ca="1" si="2"/>
        <v>-1.8421764937806879</v>
      </c>
      <c r="AJ17">
        <f t="shared" ca="1" si="2"/>
        <v>-0.39396667795954465</v>
      </c>
      <c r="AK17">
        <f t="shared" ca="1" si="2"/>
        <v>1.5549709200544006</v>
      </c>
      <c r="AL17">
        <f t="shared" ca="1" si="2"/>
        <v>1.3953036833091013</v>
      </c>
      <c r="AM17">
        <f t="shared" ca="1" si="2"/>
        <v>1.2107962574091573</v>
      </c>
      <c r="AN17">
        <f t="shared" ca="1" si="2"/>
        <v>-0.26264908518900099</v>
      </c>
      <c r="AO17">
        <f t="shared" ca="1" si="2"/>
        <v>0.23747276610646462</v>
      </c>
      <c r="AP17">
        <f t="shared" ca="1" si="2"/>
        <v>2.0104935666437176</v>
      </c>
      <c r="AQ17">
        <f t="shared" ca="1" si="2"/>
        <v>0.46372488538913959</v>
      </c>
      <c r="AR17">
        <f t="shared" ca="1" si="2"/>
        <v>-0.80904182694102078</v>
      </c>
      <c r="AS17">
        <f t="shared" ca="1" si="2"/>
        <v>1.2867040656026461</v>
      </c>
      <c r="AT17">
        <f t="shared" ca="1" si="2"/>
        <v>0.20812653114431398</v>
      </c>
      <c r="AU17">
        <f t="shared" ca="1" si="2"/>
        <v>0.65762122120415023</v>
      </c>
      <c r="AV17">
        <f t="shared" ca="1" si="2"/>
        <v>9.376362491042893E-3</v>
      </c>
      <c r="AW17">
        <f t="shared" ca="1" si="2"/>
        <v>-1.5171734145001785</v>
      </c>
      <c r="AX17">
        <f t="shared" ca="1" si="2"/>
        <v>-0.56609707483046723</v>
      </c>
      <c r="AY17">
        <f t="shared" ca="1" si="2"/>
        <v>-0.22160960954022232</v>
      </c>
      <c r="AZ17">
        <f t="shared" ca="1" si="2"/>
        <v>-0.21225199627041275</v>
      </c>
      <c r="BA17">
        <f t="shared" ca="1" si="2"/>
        <v>-0.15692155648486447</v>
      </c>
      <c r="BB17">
        <f t="shared" ca="1" si="2"/>
        <v>0.93065360736853875</v>
      </c>
      <c r="BC17">
        <f t="shared" ca="1" si="2"/>
        <v>-0.65182179041712951</v>
      </c>
      <c r="BD17">
        <f t="shared" ca="1" si="2"/>
        <v>-1.3229123677747721</v>
      </c>
      <c r="BE17">
        <f t="shared" ca="1" si="2"/>
        <v>1.185756856325475</v>
      </c>
      <c r="BF17">
        <f t="shared" ca="1" si="2"/>
        <v>-1.9764176308699659</v>
      </c>
      <c r="BG17">
        <f t="shared" ca="1" si="2"/>
        <v>2.5577183524918925</v>
      </c>
      <c r="BH17">
        <f t="shared" ca="1" si="2"/>
        <v>1.3353692706441</v>
      </c>
      <c r="BI17">
        <f t="shared" ca="1" si="2"/>
        <v>0.28406973962684118</v>
      </c>
    </row>
    <row r="18" spans="1:61" x14ac:dyDescent="0.25">
      <c r="B18">
        <f t="shared" ca="1" si="3"/>
        <v>0.79853903994671183</v>
      </c>
      <c r="C18">
        <f t="shared" ca="1" si="2"/>
        <v>-1.2439647260457238</v>
      </c>
      <c r="D18">
        <f t="shared" ca="1" si="2"/>
        <v>1.3668826720227274</v>
      </c>
      <c r="E18">
        <f t="shared" ca="1" si="2"/>
        <v>-1.2240244390044039</v>
      </c>
      <c r="F18">
        <f t="shared" ca="1" si="2"/>
        <v>-0.80433608079737018</v>
      </c>
      <c r="G18">
        <f t="shared" ca="1" si="2"/>
        <v>-1.6493838505146103</v>
      </c>
      <c r="H18">
        <f t="shared" ca="1" si="2"/>
        <v>-2.0416494384092515E-2</v>
      </c>
      <c r="I18">
        <f t="shared" ca="1" si="2"/>
        <v>7.7622985688936816E-2</v>
      </c>
      <c r="J18">
        <f t="shared" ca="1" si="2"/>
        <v>1.3517714571588999</v>
      </c>
      <c r="K18">
        <f t="shared" ca="1" si="2"/>
        <v>-0.51831029989561295</v>
      </c>
      <c r="L18">
        <f t="shared" ca="1" si="2"/>
        <v>0.13607854272221223</v>
      </c>
      <c r="M18">
        <f t="shared" ca="1" si="2"/>
        <v>-0.41279638270667113</v>
      </c>
      <c r="N18">
        <f t="shared" ca="1" si="2"/>
        <v>-1.460885687289655</v>
      </c>
      <c r="O18">
        <f t="shared" ca="1" si="2"/>
        <v>-1.8653361807157764</v>
      </c>
      <c r="P18">
        <f t="shared" ca="1" si="2"/>
        <v>-0.92318100296017214</v>
      </c>
      <c r="Q18">
        <f t="shared" ca="1" si="2"/>
        <v>-0.99172476663363451</v>
      </c>
      <c r="R18">
        <f t="shared" ca="1" si="2"/>
        <v>0.31534384527896003</v>
      </c>
      <c r="S18">
        <f t="shared" ca="1" si="2"/>
        <v>4.7419331597083059E-2</v>
      </c>
      <c r="T18">
        <f t="shared" ca="1" si="2"/>
        <v>-1.2268300211981331</v>
      </c>
      <c r="U18">
        <f t="shared" ca="1" si="2"/>
        <v>0.51124094696269962</v>
      </c>
      <c r="V18">
        <f t="shared" ca="1" si="2"/>
        <v>-0.66538210605463288</v>
      </c>
      <c r="W18">
        <f t="shared" ca="1" si="2"/>
        <v>0.44662572215284801</v>
      </c>
      <c r="X18">
        <f t="shared" ca="1" si="2"/>
        <v>0.83581693856593453</v>
      </c>
      <c r="Y18">
        <f t="shared" ca="1" si="2"/>
        <v>0.6780139677368483</v>
      </c>
      <c r="Z18">
        <f t="shared" ca="1" si="2"/>
        <v>-0.15751690244079417</v>
      </c>
      <c r="AA18">
        <f t="shared" ca="1" si="2"/>
        <v>0.30792850772060221</v>
      </c>
      <c r="AB18">
        <f t="shared" ca="1" si="2"/>
        <v>-1.3367526198444692</v>
      </c>
      <c r="AC18">
        <f t="shared" ca="1" si="2"/>
        <v>0.76186041849001085</v>
      </c>
      <c r="AD18">
        <f t="shared" ca="1" si="2"/>
        <v>0.81479777865190828</v>
      </c>
      <c r="AE18">
        <f t="shared" ca="1" si="2"/>
        <v>1.4904794754611099</v>
      </c>
      <c r="AF18">
        <f t="shared" ca="1" si="2"/>
        <v>-0.59103101778603351</v>
      </c>
      <c r="AG18">
        <f t="shared" ca="1" si="2"/>
        <v>1.8804137490315118</v>
      </c>
      <c r="AH18">
        <f t="shared" ca="1" si="2"/>
        <v>1.2547189286364329</v>
      </c>
      <c r="AI18">
        <f t="shared" ca="1" si="2"/>
        <v>-1.1330666297720686</v>
      </c>
      <c r="AJ18">
        <f t="shared" ca="1" si="2"/>
        <v>1.995238994361932</v>
      </c>
      <c r="AK18">
        <f t="shared" ca="1" si="2"/>
        <v>-1.9094348777430517</v>
      </c>
      <c r="AL18">
        <f t="shared" ca="1" si="2"/>
        <v>-1.0187723518381848</v>
      </c>
      <c r="AM18">
        <f t="shared" ca="1" si="2"/>
        <v>-1.063080919275055</v>
      </c>
      <c r="AN18">
        <f t="shared" ca="1" si="2"/>
        <v>-1.0747983235072629</v>
      </c>
      <c r="AO18">
        <f t="shared" ca="1" si="2"/>
        <v>0.79014760119142058</v>
      </c>
      <c r="AP18">
        <f t="shared" ca="1" si="2"/>
        <v>-0.18811298759707165</v>
      </c>
      <c r="AQ18">
        <f t="shared" ca="1" si="2"/>
        <v>-6.2222004899590455E-2</v>
      </c>
      <c r="AR18">
        <f t="shared" ca="1" si="2"/>
        <v>-0.3512192763724199</v>
      </c>
      <c r="AS18">
        <f t="shared" ca="1" si="2"/>
        <v>2.4905711407676412</v>
      </c>
      <c r="AT18">
        <f t="shared" ca="1" si="2"/>
        <v>-0.12407106557456427</v>
      </c>
      <c r="AU18">
        <f t="shared" ca="1" si="2"/>
        <v>0.69048307152167765</v>
      </c>
      <c r="AV18">
        <f t="shared" ca="1" si="2"/>
        <v>-1.2247486254334137</v>
      </c>
      <c r="AW18">
        <f t="shared" ca="1" si="2"/>
        <v>-0.33220205904264161</v>
      </c>
      <c r="AX18">
        <f t="shared" ca="1" si="2"/>
        <v>0.29992730776919463</v>
      </c>
      <c r="AY18">
        <f t="shared" ca="1" si="2"/>
        <v>-0.27590162138785118</v>
      </c>
      <c r="AZ18">
        <f t="shared" ca="1" si="2"/>
        <v>-0.45985334622813168</v>
      </c>
      <c r="BA18">
        <f t="shared" ca="1" si="2"/>
        <v>3.8904765124592414E-2</v>
      </c>
      <c r="BB18">
        <f t="shared" ca="1" si="2"/>
        <v>0.84365786062221249</v>
      </c>
      <c r="BC18">
        <f t="shared" ca="1" si="2"/>
        <v>-1.1221001577983909</v>
      </c>
      <c r="BD18">
        <f t="shared" ca="1" si="2"/>
        <v>2.1378027244136413</v>
      </c>
      <c r="BE18">
        <f t="shared" ca="1" si="2"/>
        <v>-0.98823988619943715</v>
      </c>
      <c r="BF18">
        <f t="shared" ca="1" si="2"/>
        <v>-0.48369538582339389</v>
      </c>
      <c r="BG18">
        <f t="shared" ca="1" si="2"/>
        <v>-0.5626207292825921</v>
      </c>
      <c r="BH18">
        <f t="shared" ca="1" si="2"/>
        <v>0.31796799483062044</v>
      </c>
      <c r="BI18">
        <f t="shared" ca="1" si="2"/>
        <v>-0.42680863949149167</v>
      </c>
    </row>
    <row r="19" spans="1:61" x14ac:dyDescent="0.25">
      <c r="B19">
        <f t="shared" ca="1" si="3"/>
        <v>-1.7432161587272954E-2</v>
      </c>
      <c r="C19">
        <f t="shared" ca="1" si="2"/>
        <v>0.47608769668978534</v>
      </c>
      <c r="D19">
        <f t="shared" ca="1" si="2"/>
        <v>0.77876715429421639</v>
      </c>
      <c r="E19">
        <f t="shared" ca="1" si="2"/>
        <v>0.98551331958916732</v>
      </c>
      <c r="F19">
        <f t="shared" ca="1" si="2"/>
        <v>-2.8887432179202005E-2</v>
      </c>
      <c r="G19">
        <f t="shared" ca="1" si="2"/>
        <v>0.14303127821240894</v>
      </c>
      <c r="H19">
        <f t="shared" ca="1" si="2"/>
        <v>0.68471334834391473</v>
      </c>
      <c r="I19">
        <f t="shared" ca="1" si="2"/>
        <v>-1.1299010543684689</v>
      </c>
      <c r="J19">
        <f t="shared" ca="1" si="2"/>
        <v>-0.89143659082423055</v>
      </c>
      <c r="K19">
        <f t="shared" ca="1" si="2"/>
        <v>0.11857567587191883</v>
      </c>
      <c r="L19">
        <f t="shared" ca="1" si="2"/>
        <v>0.46055714250875657</v>
      </c>
      <c r="M19">
        <f t="shared" ca="1" si="2"/>
        <v>0.23208005428288586</v>
      </c>
      <c r="N19">
        <f t="shared" ca="1" si="2"/>
        <v>-0.91960709838873489</v>
      </c>
      <c r="O19">
        <f t="shared" ca="1" si="2"/>
        <v>-0.3372887379064638</v>
      </c>
      <c r="P19">
        <f t="shared" ca="1" si="2"/>
        <v>1.2429104638209159</v>
      </c>
      <c r="Q19">
        <f t="shared" ca="1" si="2"/>
        <v>0.35948904926898978</v>
      </c>
      <c r="R19">
        <f t="shared" ca="1" si="2"/>
        <v>0.51062047392203369</v>
      </c>
      <c r="S19">
        <f t="shared" ca="1" si="2"/>
        <v>-0.20166546148873082</v>
      </c>
      <c r="T19">
        <f t="shared" ca="1" si="2"/>
        <v>1.2661163769682624</v>
      </c>
      <c r="U19">
        <f t="shared" ca="1" si="2"/>
        <v>-0.91782048434040986</v>
      </c>
      <c r="V19">
        <f t="shared" ca="1" si="2"/>
        <v>0.52307492913788622</v>
      </c>
      <c r="W19">
        <f t="shared" ca="1" si="2"/>
        <v>-0.2794076522341134</v>
      </c>
      <c r="X19">
        <f t="shared" ca="1" si="2"/>
        <v>-0.71599004901617802</v>
      </c>
      <c r="Y19">
        <f t="shared" ca="1" si="2"/>
        <v>-1.0614651545001725</v>
      </c>
      <c r="Z19">
        <f t="shared" ca="1" si="2"/>
        <v>-0.29296647722046243</v>
      </c>
      <c r="AA19">
        <f t="shared" ca="1" si="2"/>
        <v>1.38010743053038</v>
      </c>
      <c r="AB19">
        <f t="shared" ca="1" si="2"/>
        <v>1.1869513099202511</v>
      </c>
      <c r="AC19">
        <f t="shared" ca="1" si="2"/>
        <v>-0.25055839499613558</v>
      </c>
      <c r="AD19">
        <f t="shared" ca="1" si="2"/>
        <v>-0.54613974118649988</v>
      </c>
      <c r="AE19">
        <f t="shared" ca="1" si="2"/>
        <v>-0.56516897802669441</v>
      </c>
      <c r="AF19">
        <f t="shared" ca="1" si="2"/>
        <v>-1.8161103385403086</v>
      </c>
      <c r="AG19">
        <f t="shared" ca="1" si="2"/>
        <v>-1.2985642331946885</v>
      </c>
      <c r="AH19">
        <f t="shared" ca="1" si="2"/>
        <v>1.9105266805145453</v>
      </c>
      <c r="AI19">
        <f t="shared" ca="1" si="2"/>
        <v>1.5923173468784404</v>
      </c>
      <c r="AJ19">
        <f t="shared" ca="1" si="2"/>
        <v>0.21836474825643296</v>
      </c>
      <c r="AK19">
        <f t="shared" ca="1" si="2"/>
        <v>-0.49151416460247366</v>
      </c>
      <c r="AL19">
        <f t="shared" ca="1" si="2"/>
        <v>-0.87582874738614946</v>
      </c>
      <c r="AM19">
        <f t="shared" ca="1" si="2"/>
        <v>0.22576510653236981</v>
      </c>
      <c r="AN19">
        <f t="shared" ca="1" si="2"/>
        <v>1.1478477474549609</v>
      </c>
      <c r="AO19">
        <f t="shared" ca="1" si="2"/>
        <v>0.20151342100981459</v>
      </c>
      <c r="AP19">
        <f t="shared" ca="1" si="2"/>
        <v>-0.25725682160574731</v>
      </c>
      <c r="AQ19">
        <f t="shared" ca="1" si="2"/>
        <v>0.96594979304234529</v>
      </c>
      <c r="AR19">
        <f t="shared" ca="1" si="2"/>
        <v>-0.64945220385443003</v>
      </c>
      <c r="AS19">
        <f t="shared" ca="1" si="2"/>
        <v>0.37225040844812007</v>
      </c>
      <c r="AT19">
        <f t="shared" ca="1" si="2"/>
        <v>0.32335819469167315</v>
      </c>
      <c r="AU19">
        <f t="shared" ca="1" si="2"/>
        <v>-0.46972431131570919</v>
      </c>
      <c r="AV19">
        <f t="shared" ca="1" si="2"/>
        <v>-0.47739049751762469</v>
      </c>
      <c r="AW19">
        <f t="shared" ca="1" si="2"/>
        <v>0.53124324143488255</v>
      </c>
      <c r="AX19">
        <f t="shared" ca="1" si="2"/>
        <v>0.43401253211389029</v>
      </c>
      <c r="AY19">
        <f t="shared" ca="1" si="2"/>
        <v>0.79695209931064837</v>
      </c>
      <c r="AZ19">
        <f t="shared" ca="1" si="2"/>
        <v>2.0728095644012186</v>
      </c>
      <c r="BA19">
        <f t="shared" ca="1" si="2"/>
        <v>8.8882295865043134E-2</v>
      </c>
      <c r="BB19">
        <f t="shared" ca="1" si="2"/>
        <v>0.61203289794510596</v>
      </c>
      <c r="BC19">
        <f t="shared" ca="1" si="2"/>
        <v>0.59430042196874222</v>
      </c>
      <c r="BD19">
        <f t="shared" ca="1" si="2"/>
        <v>1.2235466009100593</v>
      </c>
      <c r="BE19">
        <f t="shared" ca="1" si="2"/>
        <v>-2.1078091964538164</v>
      </c>
      <c r="BF19">
        <f t="shared" ca="1" si="2"/>
        <v>-0.66474903608311331</v>
      </c>
      <c r="BG19">
        <f t="shared" ca="1" si="2"/>
        <v>0.50451306753051184</v>
      </c>
      <c r="BH19">
        <f t="shared" ca="1" si="2"/>
        <v>0.91192185033681916</v>
      </c>
      <c r="BI19">
        <f t="shared" ca="1" si="2"/>
        <v>2.0467255724430995</v>
      </c>
    </row>
    <row r="20" spans="1:61" x14ac:dyDescent="0.25">
      <c r="B20">
        <f t="shared" ca="1" si="3"/>
        <v>0.70656566910504581</v>
      </c>
      <c r="C20">
        <f t="shared" ca="1" si="2"/>
        <v>-1.3174744196409689</v>
      </c>
      <c r="D20">
        <f t="shared" ca="1" si="2"/>
        <v>-0.12104687493940618</v>
      </c>
      <c r="E20">
        <f t="shared" ca="1" si="2"/>
        <v>-0.73551575534666036</v>
      </c>
      <c r="F20">
        <f t="shared" ca="1" si="2"/>
        <v>-0.88210769321461213</v>
      </c>
      <c r="G20">
        <f t="shared" ca="1" si="2"/>
        <v>-0.26835841354581924</v>
      </c>
      <c r="H20">
        <f t="shared" ca="1" si="2"/>
        <v>2.087818053720607</v>
      </c>
      <c r="I20">
        <f t="shared" ca="1" si="2"/>
        <v>0.28162979184407777</v>
      </c>
      <c r="J20">
        <f t="shared" ca="1" si="2"/>
        <v>0.11303650816772817</v>
      </c>
      <c r="K20">
        <f t="shared" ca="1" si="2"/>
        <v>-1.2106221395902208</v>
      </c>
      <c r="L20">
        <f t="shared" ca="1" si="2"/>
        <v>-0.1873452162697434</v>
      </c>
      <c r="M20">
        <f t="shared" ca="1" si="2"/>
        <v>8.4651480538560947E-2</v>
      </c>
      <c r="N20">
        <f t="shared" ca="1" si="2"/>
        <v>-2.7068895801953596</v>
      </c>
      <c r="O20">
        <f t="shared" ca="1" si="2"/>
        <v>-8.274403605443241E-2</v>
      </c>
      <c r="P20">
        <f t="shared" ref="P20:AE20" ca="1" si="4">NORMSINV(RAND())</f>
        <v>-0.56434459993909003</v>
      </c>
      <c r="Q20">
        <f t="shared" ca="1" si="4"/>
        <v>-1.2135363626906337</v>
      </c>
      <c r="R20">
        <f t="shared" ca="1" si="4"/>
        <v>-0.10585130563082384</v>
      </c>
      <c r="S20">
        <f t="shared" ca="1" si="4"/>
        <v>2.42611238628972</v>
      </c>
      <c r="T20">
        <f t="shared" ca="1" si="4"/>
        <v>1.5967188310736113</v>
      </c>
      <c r="U20">
        <f t="shared" ca="1" si="4"/>
        <v>1.6049312868083618</v>
      </c>
      <c r="V20">
        <f t="shared" ca="1" si="4"/>
        <v>-0.65954909995142608</v>
      </c>
      <c r="W20">
        <f t="shared" ca="1" si="4"/>
        <v>0.14852594448848519</v>
      </c>
      <c r="X20">
        <f t="shared" ca="1" si="4"/>
        <v>-0.12303457631727041</v>
      </c>
      <c r="Y20">
        <f t="shared" ca="1" si="4"/>
        <v>3.8197564246041593</v>
      </c>
      <c r="Z20">
        <f t="shared" ca="1" si="4"/>
        <v>0.78573539301474149</v>
      </c>
      <c r="AA20">
        <f t="shared" ca="1" si="4"/>
        <v>-1.5806061814146615</v>
      </c>
      <c r="AB20">
        <f t="shared" ca="1" si="4"/>
        <v>-1.2304391732109359</v>
      </c>
      <c r="AC20">
        <f t="shared" ca="1" si="4"/>
        <v>2.3067367328550237</v>
      </c>
      <c r="AD20">
        <f t="shared" ca="1" si="4"/>
        <v>1.0371649354442787</v>
      </c>
      <c r="AE20">
        <f t="shared" ca="1" si="4"/>
        <v>-0.58124621332490944</v>
      </c>
      <c r="AF20">
        <f t="shared" ref="AF20:AU20" ca="1" si="5">NORMSINV(RAND())</f>
        <v>-0.82543185725576151</v>
      </c>
      <c r="AG20">
        <f t="shared" ca="1" si="5"/>
        <v>0.31227352845214579</v>
      </c>
      <c r="AH20">
        <f t="shared" ca="1" si="5"/>
        <v>-1.0471089087219771</v>
      </c>
      <c r="AI20">
        <f t="shared" ca="1" si="5"/>
        <v>1.4946609605664911</v>
      </c>
      <c r="AJ20">
        <f t="shared" ca="1" si="5"/>
        <v>0.47799213065268631</v>
      </c>
      <c r="AK20">
        <f t="shared" ca="1" si="5"/>
        <v>0.37958904484267031</v>
      </c>
      <c r="AL20">
        <f t="shared" ca="1" si="5"/>
        <v>-0.26796392997655666</v>
      </c>
      <c r="AM20">
        <f t="shared" ca="1" si="5"/>
        <v>0.12563699599233888</v>
      </c>
      <c r="AN20">
        <f t="shared" ca="1" si="5"/>
        <v>-0.88783302333204439</v>
      </c>
      <c r="AO20">
        <f t="shared" ca="1" si="5"/>
        <v>-0.27884663355156725</v>
      </c>
      <c r="AP20">
        <f t="shared" ca="1" si="5"/>
        <v>0.56206774636867085</v>
      </c>
      <c r="AQ20">
        <f t="shared" ca="1" si="5"/>
        <v>-0.63301286299692494</v>
      </c>
      <c r="AR20">
        <f t="shared" ca="1" si="5"/>
        <v>-0.49419094623466397</v>
      </c>
      <c r="AS20">
        <f t="shared" ca="1" si="5"/>
        <v>-0.41640796854508411</v>
      </c>
      <c r="AT20">
        <f t="shared" ca="1" si="5"/>
        <v>0.40468581619278099</v>
      </c>
      <c r="AU20">
        <f t="shared" ca="1" si="5"/>
        <v>0.75571280894695536</v>
      </c>
      <c r="AV20">
        <f t="shared" ref="AV20:BI20" ca="1" si="6">NORMSINV(RAND())</f>
        <v>0.27170284401461076</v>
      </c>
      <c r="AW20">
        <f t="shared" ca="1" si="6"/>
        <v>0.32167421856362433</v>
      </c>
      <c r="AX20">
        <f t="shared" ca="1" si="6"/>
        <v>1.1533595652874717</v>
      </c>
      <c r="AY20">
        <f t="shared" ca="1" si="6"/>
        <v>-0.30375960140488562</v>
      </c>
      <c r="AZ20">
        <f t="shared" ca="1" si="6"/>
        <v>-1.4949501426821072</v>
      </c>
      <c r="BA20">
        <f t="shared" ca="1" si="6"/>
        <v>-0.16435124808528812</v>
      </c>
      <c r="BB20">
        <f t="shared" ca="1" si="6"/>
        <v>-0.70438296888817231</v>
      </c>
      <c r="BC20">
        <f t="shared" ca="1" si="6"/>
        <v>0.33160322473326215</v>
      </c>
      <c r="BD20">
        <f t="shared" ca="1" si="6"/>
        <v>6.37169977226619E-2</v>
      </c>
      <c r="BE20">
        <f t="shared" ca="1" si="6"/>
        <v>-2.9793207567537054</v>
      </c>
      <c r="BF20">
        <f t="shared" ca="1" si="6"/>
        <v>0.29978857967543993</v>
      </c>
      <c r="BG20">
        <f t="shared" ca="1" si="6"/>
        <v>-1.910085225805334</v>
      </c>
      <c r="BH20">
        <f t="shared" ca="1" si="6"/>
        <v>0.12565442663108678</v>
      </c>
      <c r="BI20">
        <f t="shared" ca="1" si="6"/>
        <v>-1.0089799362173257</v>
      </c>
    </row>
    <row r="21" spans="1:61" x14ac:dyDescent="0.25">
      <c r="A21" s="1" t="s">
        <v>41</v>
      </c>
      <c r="B21">
        <f ca="1">$B$3*B16+NORMSINV(RAND())*SQRT(1-$B$3^2)</f>
        <v>-1.3182559030653385</v>
      </c>
      <c r="C21">
        <f t="shared" ref="C21:BI21" ca="1" si="7">$B$3*C16+NORMSINV(RAND())*SQRT(1-$B$3^2)</f>
        <v>0.47759539832967257</v>
      </c>
      <c r="D21">
        <f t="shared" ca="1" si="7"/>
        <v>-0.62088124464939398</v>
      </c>
      <c r="E21">
        <f t="shared" ca="1" si="7"/>
        <v>0.61631206777230785</v>
      </c>
      <c r="F21">
        <f t="shared" ca="1" si="7"/>
        <v>1.0268678963110696</v>
      </c>
      <c r="G21">
        <f t="shared" ca="1" si="7"/>
        <v>0.7308266064784309</v>
      </c>
      <c r="H21">
        <f t="shared" ca="1" si="7"/>
        <v>-0.89368458888247193</v>
      </c>
      <c r="I21">
        <f t="shared" ca="1" si="7"/>
        <v>-0.6106481902933184</v>
      </c>
      <c r="J21">
        <f t="shared" ca="1" si="7"/>
        <v>0.57850398626706856</v>
      </c>
      <c r="K21">
        <f t="shared" ca="1" si="7"/>
        <v>-0.91021888239939952</v>
      </c>
      <c r="L21">
        <f t="shared" ca="1" si="7"/>
        <v>0.58948376364203536</v>
      </c>
      <c r="M21">
        <f t="shared" ca="1" si="7"/>
        <v>0.53549623777659261</v>
      </c>
      <c r="N21">
        <f t="shared" ca="1" si="7"/>
        <v>0.27290500430435988</v>
      </c>
      <c r="O21">
        <f t="shared" ca="1" si="7"/>
        <v>0.33275702037322608</v>
      </c>
      <c r="P21">
        <f t="shared" ca="1" si="7"/>
        <v>-1.1408332228394502</v>
      </c>
      <c r="Q21">
        <f t="shared" ca="1" si="7"/>
        <v>0.17746286077850618</v>
      </c>
      <c r="R21">
        <f t="shared" ca="1" si="7"/>
        <v>1.7633256456338082</v>
      </c>
      <c r="S21">
        <f t="shared" ca="1" si="7"/>
        <v>-9.6601268169804175E-2</v>
      </c>
      <c r="T21">
        <f t="shared" ca="1" si="7"/>
        <v>-0.50622599435080085</v>
      </c>
      <c r="U21">
        <f t="shared" ca="1" si="7"/>
        <v>0.74895633900044045</v>
      </c>
      <c r="V21">
        <f t="shared" ca="1" si="7"/>
        <v>-0.42551659299025518</v>
      </c>
      <c r="W21">
        <f t="shared" ca="1" si="7"/>
        <v>0.53475252128553574</v>
      </c>
      <c r="X21">
        <f t="shared" ca="1" si="7"/>
        <v>-0.8441413131451817</v>
      </c>
      <c r="Y21">
        <f t="shared" ca="1" si="7"/>
        <v>1.0547520088362861</v>
      </c>
      <c r="Z21">
        <f t="shared" ca="1" si="7"/>
        <v>1.0886783678960696</v>
      </c>
      <c r="AA21">
        <f t="shared" ca="1" si="7"/>
        <v>-0.62444567485784186</v>
      </c>
      <c r="AB21">
        <f t="shared" ca="1" si="7"/>
        <v>-0.22314003313588365</v>
      </c>
      <c r="AC21">
        <f t="shared" ca="1" si="7"/>
        <v>1.2214513766552118</v>
      </c>
      <c r="AD21">
        <f t="shared" ca="1" si="7"/>
        <v>0.31922192259107773</v>
      </c>
      <c r="AE21">
        <f t="shared" ca="1" si="7"/>
        <v>-1.279612595065639</v>
      </c>
      <c r="AF21">
        <f t="shared" ca="1" si="7"/>
        <v>-0.36046893390469931</v>
      </c>
      <c r="AG21">
        <f t="shared" ca="1" si="7"/>
        <v>0.44446487537153634</v>
      </c>
      <c r="AH21">
        <f t="shared" ca="1" si="7"/>
        <v>-0.73624266193681842</v>
      </c>
      <c r="AI21">
        <f t="shared" ca="1" si="7"/>
        <v>1.6962044826890299</v>
      </c>
      <c r="AJ21">
        <f t="shared" ca="1" si="7"/>
        <v>-1.0304857389151791</v>
      </c>
      <c r="AK21">
        <f t="shared" ca="1" si="7"/>
        <v>-0.5526601470258643</v>
      </c>
      <c r="AL21">
        <f t="shared" ca="1" si="7"/>
        <v>-0.67921352317008021</v>
      </c>
      <c r="AM21">
        <f t="shared" ca="1" si="7"/>
        <v>-0.96464719504592666</v>
      </c>
      <c r="AN21">
        <f t="shared" ca="1" si="7"/>
        <v>-0.64534746753783356</v>
      </c>
      <c r="AO21">
        <f t="shared" ca="1" si="7"/>
        <v>-1.8628079437687</v>
      </c>
      <c r="AP21">
        <f t="shared" ca="1" si="7"/>
        <v>-0.51598885162761188</v>
      </c>
      <c r="AQ21">
        <f t="shared" ca="1" si="7"/>
        <v>0.39219059834432834</v>
      </c>
      <c r="AR21">
        <f t="shared" ca="1" si="7"/>
        <v>-0.3930142234590675</v>
      </c>
      <c r="AS21">
        <f t="shared" ca="1" si="7"/>
        <v>-6.8217731156584804E-2</v>
      </c>
      <c r="AT21">
        <f t="shared" ca="1" si="7"/>
        <v>-0.29739071160933445</v>
      </c>
      <c r="AU21">
        <f t="shared" ca="1" si="7"/>
        <v>1.2918758191692128</v>
      </c>
      <c r="AV21">
        <f t="shared" ca="1" si="7"/>
        <v>0.81434985736061183</v>
      </c>
      <c r="AW21">
        <f t="shared" ca="1" si="7"/>
        <v>-7.9730882520560292E-2</v>
      </c>
      <c r="AX21">
        <f t="shared" ca="1" si="7"/>
        <v>0.80946604231459629</v>
      </c>
      <c r="AY21">
        <f t="shared" ca="1" si="7"/>
        <v>-1.1923622190061909</v>
      </c>
      <c r="AZ21">
        <f t="shared" ca="1" si="7"/>
        <v>-0.16877216560965749</v>
      </c>
      <c r="BA21">
        <f t="shared" ca="1" si="7"/>
        <v>-1.1611354336819983</v>
      </c>
      <c r="BB21">
        <f t="shared" ca="1" si="7"/>
        <v>-4.3497285113039241E-2</v>
      </c>
      <c r="BC21">
        <f t="shared" ca="1" si="7"/>
        <v>9.3960979946025258E-2</v>
      </c>
      <c r="BD21">
        <f t="shared" ca="1" si="7"/>
        <v>-0.36802822279766856</v>
      </c>
      <c r="BE21">
        <f t="shared" ca="1" si="7"/>
        <v>2.1470987404281376</v>
      </c>
      <c r="BF21">
        <f t="shared" ca="1" si="7"/>
        <v>-0.29311498418831738</v>
      </c>
      <c r="BG21">
        <f t="shared" ca="1" si="7"/>
        <v>0.57037937275082617</v>
      </c>
      <c r="BH21">
        <f t="shared" ca="1" si="7"/>
        <v>-0.73285647647240904</v>
      </c>
      <c r="BI21">
        <f t="shared" ca="1" si="7"/>
        <v>0.77787332661851982</v>
      </c>
    </row>
    <row r="22" spans="1:61" x14ac:dyDescent="0.25">
      <c r="B22">
        <f t="shared" ref="B22:BI22" ca="1" si="8">$B$3*B17+NORMSINV(RAND())*SQRT(1-$B$3^2)</f>
        <v>1.754568037677477</v>
      </c>
      <c r="C22">
        <f t="shared" ca="1" si="8"/>
        <v>1.6493317528244611</v>
      </c>
      <c r="D22">
        <f t="shared" ca="1" si="8"/>
        <v>-0.61572411710212205</v>
      </c>
      <c r="E22">
        <f t="shared" ca="1" si="8"/>
        <v>-0.36484962476064298</v>
      </c>
      <c r="F22">
        <f t="shared" ca="1" si="8"/>
        <v>-0.43141017228939904</v>
      </c>
      <c r="G22">
        <f t="shared" ca="1" si="8"/>
        <v>-0.32078217808302906</v>
      </c>
      <c r="H22">
        <f t="shared" ca="1" si="8"/>
        <v>1.1564258699109535</v>
      </c>
      <c r="I22">
        <f t="shared" ca="1" si="8"/>
        <v>1.1038528753641701</v>
      </c>
      <c r="J22">
        <f t="shared" ca="1" si="8"/>
        <v>-0.45551929635875299</v>
      </c>
      <c r="K22">
        <f t="shared" ca="1" si="8"/>
        <v>1.085873469799874</v>
      </c>
      <c r="L22">
        <f t="shared" ca="1" si="8"/>
        <v>-0.75275620355766537</v>
      </c>
      <c r="M22">
        <f t="shared" ca="1" si="8"/>
        <v>0.1106183642493237</v>
      </c>
      <c r="N22">
        <f t="shared" ca="1" si="8"/>
        <v>-0.32474271662148485</v>
      </c>
      <c r="O22">
        <f t="shared" ca="1" si="8"/>
        <v>0.78570405049774261</v>
      </c>
      <c r="P22">
        <f t="shared" ca="1" si="8"/>
        <v>-1.4124800560588102</v>
      </c>
      <c r="Q22">
        <f t="shared" ca="1" si="8"/>
        <v>-0.38480519123189394</v>
      </c>
      <c r="R22">
        <f t="shared" ca="1" si="8"/>
        <v>0.7926844006119701</v>
      </c>
      <c r="S22">
        <f t="shared" ca="1" si="8"/>
        <v>-0.13360991311952553</v>
      </c>
      <c r="T22">
        <f t="shared" ca="1" si="8"/>
        <v>-0.17671411457605932</v>
      </c>
      <c r="U22">
        <f t="shared" ca="1" si="8"/>
        <v>-0.51310793135713029</v>
      </c>
      <c r="V22">
        <f t="shared" ca="1" si="8"/>
        <v>-0.2241363135465958</v>
      </c>
      <c r="W22">
        <f t="shared" ca="1" si="8"/>
        <v>-0.31469775464224825</v>
      </c>
      <c r="X22">
        <f t="shared" ca="1" si="8"/>
        <v>-0.8327816782847377</v>
      </c>
      <c r="Y22">
        <f t="shared" ca="1" si="8"/>
        <v>0.27639211037000677</v>
      </c>
      <c r="Z22">
        <f t="shared" ca="1" si="8"/>
        <v>-1.4632060849465214</v>
      </c>
      <c r="AA22">
        <f t="shared" ca="1" si="8"/>
        <v>-2.7565976255974989</v>
      </c>
      <c r="AB22">
        <f t="shared" ca="1" si="8"/>
        <v>-0.52873521863686457</v>
      </c>
      <c r="AC22">
        <f t="shared" ca="1" si="8"/>
        <v>-0.43081746633593038</v>
      </c>
      <c r="AD22">
        <f t="shared" ca="1" si="8"/>
        <v>-1.8942437026198851</v>
      </c>
      <c r="AE22">
        <f t="shared" ca="1" si="8"/>
        <v>2.1013379929550409</v>
      </c>
      <c r="AF22">
        <f t="shared" ca="1" si="8"/>
        <v>-0.4655116919790343</v>
      </c>
      <c r="AG22">
        <f t="shared" ca="1" si="8"/>
        <v>-4.538639338596312E-2</v>
      </c>
      <c r="AH22">
        <f t="shared" ca="1" si="8"/>
        <v>1.9504923380529715</v>
      </c>
      <c r="AI22">
        <f t="shared" ca="1" si="8"/>
        <v>-0.5035629499050106</v>
      </c>
      <c r="AJ22">
        <f t="shared" ca="1" si="8"/>
        <v>-0.84172874384591667</v>
      </c>
      <c r="AK22">
        <f t="shared" ca="1" si="8"/>
        <v>1.1924801212797063</v>
      </c>
      <c r="AL22">
        <f t="shared" ca="1" si="8"/>
        <v>-0.63693202883819211</v>
      </c>
      <c r="AM22">
        <f t="shared" ca="1" si="8"/>
        <v>0.64400852606462189</v>
      </c>
      <c r="AN22">
        <f t="shared" ca="1" si="8"/>
        <v>0.57696544914517944</v>
      </c>
      <c r="AO22">
        <f t="shared" ca="1" si="8"/>
        <v>0.99473651392216289</v>
      </c>
      <c r="AP22">
        <f t="shared" ca="1" si="8"/>
        <v>-0.13096537427014321</v>
      </c>
      <c r="AQ22">
        <f t="shared" ca="1" si="8"/>
        <v>2.2751262695250163</v>
      </c>
      <c r="AR22">
        <f t="shared" ca="1" si="8"/>
        <v>-0.34593006146215183</v>
      </c>
      <c r="AS22">
        <f t="shared" ca="1" si="8"/>
        <v>-0.89390103047177782</v>
      </c>
      <c r="AT22">
        <f t="shared" ca="1" si="8"/>
        <v>0.67958786097269086</v>
      </c>
      <c r="AU22">
        <f t="shared" ca="1" si="8"/>
        <v>-0.31916328682439044</v>
      </c>
      <c r="AV22">
        <f t="shared" ca="1" si="8"/>
        <v>0.98109137508248434</v>
      </c>
      <c r="AW22">
        <f t="shared" ca="1" si="8"/>
        <v>-0.91059024261981381</v>
      </c>
      <c r="AX22">
        <f t="shared" ca="1" si="8"/>
        <v>-0.5088227404025345</v>
      </c>
      <c r="AY22">
        <f t="shared" ca="1" si="8"/>
        <v>1.9879304846415806</v>
      </c>
      <c r="AZ22">
        <f t="shared" ca="1" si="8"/>
        <v>1.3780115988291655</v>
      </c>
      <c r="BA22">
        <f t="shared" ca="1" si="8"/>
        <v>-0.49990557245837441</v>
      </c>
      <c r="BB22">
        <f t="shared" ca="1" si="8"/>
        <v>0.38863806122486555</v>
      </c>
      <c r="BC22">
        <f t="shared" ca="1" si="8"/>
        <v>0.2172818096585066</v>
      </c>
      <c r="BD22">
        <f t="shared" ca="1" si="8"/>
        <v>1.3342467294173512</v>
      </c>
      <c r="BE22">
        <f t="shared" ca="1" si="8"/>
        <v>-0.28458495969843811</v>
      </c>
      <c r="BF22">
        <f t="shared" ca="1" si="8"/>
        <v>-0.6793433943787377</v>
      </c>
      <c r="BG22">
        <f t="shared" ca="1" si="8"/>
        <v>0.9119177327754282</v>
      </c>
      <c r="BH22">
        <f t="shared" ca="1" si="8"/>
        <v>0.31013949612202174</v>
      </c>
      <c r="BI22">
        <f t="shared" ca="1" si="8"/>
        <v>-0.33047246178384554</v>
      </c>
    </row>
    <row r="23" spans="1:61" x14ac:dyDescent="0.25">
      <c r="B23">
        <f t="shared" ref="B23:BI23" ca="1" si="9">$B$3*B18+NORMSINV(RAND())*SQRT(1-$B$3^2)</f>
        <v>2.0103932102786146</v>
      </c>
      <c r="C23">
        <f t="shared" ca="1" si="9"/>
        <v>-0.36853253500088545</v>
      </c>
      <c r="D23">
        <f t="shared" ca="1" si="9"/>
        <v>-0.1291564660361712</v>
      </c>
      <c r="E23">
        <f t="shared" ca="1" si="9"/>
        <v>-0.63919420357925905</v>
      </c>
      <c r="F23">
        <f t="shared" ca="1" si="9"/>
        <v>0.87550052887391494</v>
      </c>
      <c r="G23">
        <f t="shared" ca="1" si="9"/>
        <v>0.1911378813037527</v>
      </c>
      <c r="H23">
        <f t="shared" ca="1" si="9"/>
        <v>-0.24895422225825528</v>
      </c>
      <c r="I23">
        <f t="shared" ca="1" si="9"/>
        <v>7.9682089255359315E-2</v>
      </c>
      <c r="J23">
        <f t="shared" ca="1" si="9"/>
        <v>-0.33436917597071575</v>
      </c>
      <c r="K23">
        <f t="shared" ca="1" si="9"/>
        <v>-1.1960394318363619</v>
      </c>
      <c r="L23">
        <f t="shared" ca="1" si="9"/>
        <v>-0.60131341556800855</v>
      </c>
      <c r="M23">
        <f t="shared" ca="1" si="9"/>
        <v>0.42311225287997828</v>
      </c>
      <c r="N23">
        <f t="shared" ca="1" si="9"/>
        <v>-0.42262556908161597</v>
      </c>
      <c r="O23">
        <f t="shared" ca="1" si="9"/>
        <v>-1.6584766032514051</v>
      </c>
      <c r="P23">
        <f t="shared" ca="1" si="9"/>
        <v>0.16928606440197136</v>
      </c>
      <c r="Q23">
        <f t="shared" ca="1" si="9"/>
        <v>0.30340427189359254</v>
      </c>
      <c r="R23">
        <f t="shared" ca="1" si="9"/>
        <v>0.12297130062834653</v>
      </c>
      <c r="S23">
        <f t="shared" ca="1" si="9"/>
        <v>-0.52831020458164912</v>
      </c>
      <c r="T23">
        <f t="shared" ca="1" si="9"/>
        <v>0.85046874653339732</v>
      </c>
      <c r="U23">
        <f t="shared" ca="1" si="9"/>
        <v>-0.49209312283816398</v>
      </c>
      <c r="V23">
        <f t="shared" ca="1" si="9"/>
        <v>1.722870805785135</v>
      </c>
      <c r="W23">
        <f t="shared" ca="1" si="9"/>
        <v>-0.10033420646668245</v>
      </c>
      <c r="X23">
        <f t="shared" ca="1" si="9"/>
        <v>1.2662285432657279</v>
      </c>
      <c r="Y23">
        <f t="shared" ca="1" si="9"/>
        <v>0.66927764080056018</v>
      </c>
      <c r="Z23">
        <f t="shared" ca="1" si="9"/>
        <v>-0.79280398430714905</v>
      </c>
      <c r="AA23">
        <f t="shared" ca="1" si="9"/>
        <v>0.84609010073669566</v>
      </c>
      <c r="AB23">
        <f t="shared" ca="1" si="9"/>
        <v>0.92187401976203276</v>
      </c>
      <c r="AC23">
        <f t="shared" ca="1" si="9"/>
        <v>-0.35558313962494636</v>
      </c>
      <c r="AD23">
        <f t="shared" ca="1" si="9"/>
        <v>-0.79611777592088651</v>
      </c>
      <c r="AE23">
        <f t="shared" ca="1" si="9"/>
        <v>0.2878619418193627</v>
      </c>
      <c r="AF23">
        <f t="shared" ca="1" si="9"/>
        <v>1.4970198575155791</v>
      </c>
      <c r="AG23">
        <f t="shared" ca="1" si="9"/>
        <v>1.4105160113946327</v>
      </c>
      <c r="AH23">
        <f t="shared" ca="1" si="9"/>
        <v>0.98911291847346428</v>
      </c>
      <c r="AI23">
        <f t="shared" ca="1" si="9"/>
        <v>0.33480662522347449</v>
      </c>
      <c r="AJ23">
        <f t="shared" ca="1" si="9"/>
        <v>0.41021055972384712</v>
      </c>
      <c r="AK23">
        <f t="shared" ca="1" si="9"/>
        <v>1.5062801262047318</v>
      </c>
      <c r="AL23">
        <f t="shared" ca="1" si="9"/>
        <v>0.1174304971711041</v>
      </c>
      <c r="AM23">
        <f t="shared" ca="1" si="9"/>
        <v>2.2196429493805958E-2</v>
      </c>
      <c r="AN23">
        <f t="shared" ca="1" si="9"/>
        <v>-0.43564783237740129</v>
      </c>
      <c r="AO23">
        <f t="shared" ca="1" si="9"/>
        <v>4.9452421617741799E-2</v>
      </c>
      <c r="AP23">
        <f t="shared" ca="1" si="9"/>
        <v>1.5076480612727041</v>
      </c>
      <c r="AQ23">
        <f t="shared" ca="1" si="9"/>
        <v>-0.3165963347401794</v>
      </c>
      <c r="AR23">
        <f t="shared" ca="1" si="9"/>
        <v>-0.34740807762810777</v>
      </c>
      <c r="AS23">
        <f t="shared" ca="1" si="9"/>
        <v>0.14984316291364352</v>
      </c>
      <c r="AT23">
        <f t="shared" ca="1" si="9"/>
        <v>-0.6572763902240728</v>
      </c>
      <c r="AU23">
        <f t="shared" ca="1" si="9"/>
        <v>0.17837607124487648</v>
      </c>
      <c r="AV23">
        <f t="shared" ca="1" si="9"/>
        <v>0.22347644721191356</v>
      </c>
      <c r="AW23">
        <f t="shared" ca="1" si="9"/>
        <v>0.60169972832217289</v>
      </c>
      <c r="AX23">
        <f t="shared" ca="1" si="9"/>
        <v>-0.92314662722276719</v>
      </c>
      <c r="AY23">
        <f t="shared" ca="1" si="9"/>
        <v>0.65436132104005951</v>
      </c>
      <c r="AZ23">
        <f t="shared" ca="1" si="9"/>
        <v>0.52582048620298127</v>
      </c>
      <c r="BA23">
        <f t="shared" ca="1" si="9"/>
        <v>-0.64158076602238667</v>
      </c>
      <c r="BB23">
        <f t="shared" ca="1" si="9"/>
        <v>1.9230185762036307</v>
      </c>
      <c r="BC23">
        <f t="shared" ca="1" si="9"/>
        <v>0.10015678757988516</v>
      </c>
      <c r="BD23">
        <f t="shared" ca="1" si="9"/>
        <v>0.33418832565265993</v>
      </c>
      <c r="BE23">
        <f t="shared" ca="1" si="9"/>
        <v>0.25280420394383285</v>
      </c>
      <c r="BF23">
        <f t="shared" ca="1" si="9"/>
        <v>-1.1340323479613792</v>
      </c>
      <c r="BG23">
        <f t="shared" ca="1" si="9"/>
        <v>-0.35339557210455735</v>
      </c>
      <c r="BH23">
        <f t="shared" ca="1" si="9"/>
        <v>0.74244715367595759</v>
      </c>
      <c r="BI23">
        <f t="shared" ca="1" si="9"/>
        <v>0.86294033860120345</v>
      </c>
    </row>
    <row r="24" spans="1:61" x14ac:dyDescent="0.25">
      <c r="B24">
        <f t="shared" ref="B24:BI24" ca="1" si="10">$B$3*B19+NORMSINV(RAND())*SQRT(1-$B$3^2)</f>
        <v>0.21582885992374087</v>
      </c>
      <c r="C24">
        <f t="shared" ca="1" si="10"/>
        <v>0.76973143163507429</v>
      </c>
      <c r="D24">
        <f t="shared" ca="1" si="10"/>
        <v>-0.95279862366123091</v>
      </c>
      <c r="E24">
        <f t="shared" ca="1" si="10"/>
        <v>1.7127564412673453</v>
      </c>
      <c r="F24">
        <f t="shared" ca="1" si="10"/>
        <v>-6.335409997761314E-2</v>
      </c>
      <c r="G24">
        <f t="shared" ca="1" si="10"/>
        <v>2.442754614102647E-2</v>
      </c>
      <c r="H24">
        <f t="shared" ca="1" si="10"/>
        <v>1.3132798925383025</v>
      </c>
      <c r="I24">
        <f t="shared" ca="1" si="10"/>
        <v>0.15540945850382337</v>
      </c>
      <c r="J24">
        <f t="shared" ca="1" si="10"/>
        <v>-8.8518583609212553E-2</v>
      </c>
      <c r="K24">
        <f t="shared" ca="1" si="10"/>
        <v>-0.84318342599607599</v>
      </c>
      <c r="L24">
        <f t="shared" ca="1" si="10"/>
        <v>-8.655355413719143E-2</v>
      </c>
      <c r="M24">
        <f t="shared" ca="1" si="10"/>
        <v>0.9747210468691303</v>
      </c>
      <c r="N24">
        <f t="shared" ca="1" si="10"/>
        <v>1.2534026427550504</v>
      </c>
      <c r="O24">
        <f t="shared" ca="1" si="10"/>
        <v>-1.2120929204542614</v>
      </c>
      <c r="P24">
        <f t="shared" ca="1" si="10"/>
        <v>-0.28634408169523717</v>
      </c>
      <c r="Q24">
        <f t="shared" ca="1" si="10"/>
        <v>0.43626938222530287</v>
      </c>
      <c r="R24">
        <f t="shared" ca="1" si="10"/>
        <v>-2.7919835893335243E-2</v>
      </c>
      <c r="S24">
        <f t="shared" ca="1" si="10"/>
        <v>0.76379457628201053</v>
      </c>
      <c r="T24">
        <f t="shared" ca="1" si="10"/>
        <v>1.4220729162998833</v>
      </c>
      <c r="U24">
        <f t="shared" ca="1" si="10"/>
        <v>-0.4826296882953246</v>
      </c>
      <c r="V24">
        <f t="shared" ca="1" si="10"/>
        <v>0.49844051221037078</v>
      </c>
      <c r="W24">
        <f t="shared" ca="1" si="10"/>
        <v>-0.45522875183935457</v>
      </c>
      <c r="X24">
        <f t="shared" ca="1" si="10"/>
        <v>1.5925012096794482</v>
      </c>
      <c r="Y24">
        <f t="shared" ca="1" si="10"/>
        <v>-0.85505243596548208</v>
      </c>
      <c r="Z24">
        <f t="shared" ca="1" si="10"/>
        <v>0.65547337006079509</v>
      </c>
      <c r="AA24">
        <f t="shared" ca="1" si="10"/>
        <v>0.44508526386700281</v>
      </c>
      <c r="AB24">
        <f t="shared" ca="1" si="10"/>
        <v>1.1292119315889479</v>
      </c>
      <c r="AC24">
        <f t="shared" ca="1" si="10"/>
        <v>-1.0279063985025625</v>
      </c>
      <c r="AD24">
        <f t="shared" ca="1" si="10"/>
        <v>7.9426400495211297E-2</v>
      </c>
      <c r="AE24">
        <f t="shared" ca="1" si="10"/>
        <v>0.28327392310542232</v>
      </c>
      <c r="AF24">
        <f t="shared" ca="1" si="10"/>
        <v>-0.6994141996673553</v>
      </c>
      <c r="AG24">
        <f t="shared" ca="1" si="10"/>
        <v>-1.1973733205488666</v>
      </c>
      <c r="AH24">
        <f t="shared" ca="1" si="10"/>
        <v>1.4342286672430755</v>
      </c>
      <c r="AI24">
        <f t="shared" ca="1" si="10"/>
        <v>1.3448221677059933</v>
      </c>
      <c r="AJ24">
        <f t="shared" ca="1" si="10"/>
        <v>-0.83565683915420186</v>
      </c>
      <c r="AK24">
        <f t="shared" ca="1" si="10"/>
        <v>0.3978772103709079</v>
      </c>
      <c r="AL24">
        <f t="shared" ca="1" si="10"/>
        <v>-1.2100164813017678</v>
      </c>
      <c r="AM24">
        <f t="shared" ca="1" si="10"/>
        <v>-1.9373014984476034</v>
      </c>
      <c r="AN24">
        <f t="shared" ca="1" si="10"/>
        <v>-0.58278331004077633</v>
      </c>
      <c r="AO24">
        <f t="shared" ca="1" si="10"/>
        <v>-5.749410156758443E-2</v>
      </c>
      <c r="AP24">
        <f t="shared" ca="1" si="10"/>
        <v>1.2723315772681891</v>
      </c>
      <c r="AQ24">
        <f t="shared" ca="1" si="10"/>
        <v>-1.3552446559938727</v>
      </c>
      <c r="AR24">
        <f t="shared" ca="1" si="10"/>
        <v>1.9395055485701183</v>
      </c>
      <c r="AS24">
        <f t="shared" ca="1" si="10"/>
        <v>0.84579070290430935</v>
      </c>
      <c r="AT24">
        <f t="shared" ca="1" si="10"/>
        <v>-0.98448967159108103</v>
      </c>
      <c r="AU24">
        <f t="shared" ca="1" si="10"/>
        <v>1.9485913631596408</v>
      </c>
      <c r="AV24">
        <f t="shared" ca="1" si="10"/>
        <v>-0.57031200439496632</v>
      </c>
      <c r="AW24">
        <f t="shared" ca="1" si="10"/>
        <v>0.49959261960153545</v>
      </c>
      <c r="AX24">
        <f t="shared" ca="1" si="10"/>
        <v>0.84255040798233116</v>
      </c>
      <c r="AY24">
        <f t="shared" ca="1" si="10"/>
        <v>-0.5546883794058266</v>
      </c>
      <c r="AZ24">
        <f t="shared" ca="1" si="10"/>
        <v>1.8509354838289949</v>
      </c>
      <c r="BA24">
        <f t="shared" ca="1" si="10"/>
        <v>9.2127158699969264E-2</v>
      </c>
      <c r="BB24">
        <f t="shared" ca="1" si="10"/>
        <v>-0.17238529223457486</v>
      </c>
      <c r="BC24">
        <f t="shared" ca="1" si="10"/>
        <v>-0.1459203931133557</v>
      </c>
      <c r="BD24">
        <f t="shared" ca="1" si="10"/>
        <v>2.4531062574902136</v>
      </c>
      <c r="BE24">
        <f t="shared" ca="1" si="10"/>
        <v>-1.1100805679069148</v>
      </c>
      <c r="BF24">
        <f t="shared" ca="1" si="10"/>
        <v>-1.1885122619148527</v>
      </c>
      <c r="BG24">
        <f t="shared" ca="1" si="10"/>
        <v>1.5836155750876382</v>
      </c>
      <c r="BH24">
        <f t="shared" ca="1" si="10"/>
        <v>-0.90105086620627428</v>
      </c>
      <c r="BI24">
        <f t="shared" ca="1" si="10"/>
        <v>0.46042961388706294</v>
      </c>
    </row>
    <row r="25" spans="1:61" x14ac:dyDescent="0.25">
      <c r="B25">
        <f t="shared" ref="B25:BI25" ca="1" si="11">$B$3*B20+NORMSINV(RAND())*SQRT(1-$B$3^2)</f>
        <v>0.82697109205793418</v>
      </c>
      <c r="C25">
        <f t="shared" ca="1" si="11"/>
        <v>6.6018540246263524E-2</v>
      </c>
      <c r="D25">
        <f t="shared" ca="1" si="11"/>
        <v>1.2775746441226685</v>
      </c>
      <c r="E25">
        <f t="shared" ca="1" si="11"/>
        <v>0.13617359167040549</v>
      </c>
      <c r="F25">
        <f t="shared" ca="1" si="11"/>
        <v>-0.44303586255486704</v>
      </c>
      <c r="G25">
        <f t="shared" ca="1" si="11"/>
        <v>-0.87078364070445735</v>
      </c>
      <c r="H25">
        <f t="shared" ca="1" si="11"/>
        <v>-0.17029416726846092</v>
      </c>
      <c r="I25">
        <f t="shared" ca="1" si="11"/>
        <v>-1.4123784417543768</v>
      </c>
      <c r="J25">
        <f t="shared" ca="1" si="11"/>
        <v>-1.3761311675501062</v>
      </c>
      <c r="K25">
        <f t="shared" ca="1" si="11"/>
        <v>-0.26903474198825283</v>
      </c>
      <c r="L25">
        <f t="shared" ca="1" si="11"/>
        <v>1.4294690571898285</v>
      </c>
      <c r="M25">
        <f t="shared" ca="1" si="11"/>
        <v>0.42149826570004045</v>
      </c>
      <c r="N25">
        <f t="shared" ca="1" si="11"/>
        <v>-0.49024264506517012</v>
      </c>
      <c r="O25">
        <f t="shared" ca="1" si="11"/>
        <v>-0.95833609158853328</v>
      </c>
      <c r="P25">
        <f t="shared" ca="1" si="11"/>
        <v>1.5468003818522952E-2</v>
      </c>
      <c r="Q25">
        <f t="shared" ca="1" si="11"/>
        <v>-0.78576332546577676</v>
      </c>
      <c r="R25">
        <f t="shared" ca="1" si="11"/>
        <v>-0.77691064728813053</v>
      </c>
      <c r="S25">
        <f t="shared" ca="1" si="11"/>
        <v>-2.9138867021339996</v>
      </c>
      <c r="T25">
        <f t="shared" ca="1" si="11"/>
        <v>1.1701015191602286</v>
      </c>
      <c r="U25">
        <f t="shared" ca="1" si="11"/>
        <v>3.2729693841209329E-2</v>
      </c>
      <c r="V25">
        <f t="shared" ca="1" si="11"/>
        <v>3.7435944051638165E-2</v>
      </c>
      <c r="W25">
        <f t="shared" ca="1" si="11"/>
        <v>-0.16691431926156428</v>
      </c>
      <c r="X25">
        <f t="shared" ca="1" si="11"/>
        <v>0.81315793478634113</v>
      </c>
      <c r="Y25">
        <f t="shared" ca="1" si="11"/>
        <v>0.68051671165362315</v>
      </c>
      <c r="Z25">
        <f t="shared" ca="1" si="11"/>
        <v>0.25303527987355784</v>
      </c>
      <c r="AA25">
        <f t="shared" ca="1" si="11"/>
        <v>8.3493290002251697E-2</v>
      </c>
      <c r="AB25">
        <f t="shared" ca="1" si="11"/>
        <v>-0.47824534597607504</v>
      </c>
      <c r="AC25">
        <f t="shared" ca="1" si="11"/>
        <v>1.0895968764010959</v>
      </c>
      <c r="AD25">
        <f t="shared" ca="1" si="11"/>
        <v>-1.5727260450846607</v>
      </c>
      <c r="AE25">
        <f t="shared" ca="1" si="11"/>
        <v>1.5123295678026354</v>
      </c>
      <c r="AF25">
        <f t="shared" ca="1" si="11"/>
        <v>1.1498747008244627</v>
      </c>
      <c r="AG25">
        <f t="shared" ca="1" si="11"/>
        <v>-0.19448579612490088</v>
      </c>
      <c r="AH25">
        <f t="shared" ca="1" si="11"/>
        <v>2.1244902237831611</v>
      </c>
      <c r="AI25">
        <f t="shared" ca="1" si="11"/>
        <v>3.2289359010941103</v>
      </c>
      <c r="AJ25">
        <f t="shared" ca="1" si="11"/>
        <v>-0.54802477785278891</v>
      </c>
      <c r="AK25">
        <f t="shared" ca="1" si="11"/>
        <v>-0.60550017259875721</v>
      </c>
      <c r="AL25">
        <f t="shared" ca="1" si="11"/>
        <v>1.8858021422421813</v>
      </c>
      <c r="AM25">
        <f t="shared" ca="1" si="11"/>
        <v>-0.2221545738052888</v>
      </c>
      <c r="AN25">
        <f t="shared" ca="1" si="11"/>
        <v>-0.32632515468118056</v>
      </c>
      <c r="AO25">
        <f t="shared" ca="1" si="11"/>
        <v>-0.83815073435684651</v>
      </c>
      <c r="AP25">
        <f t="shared" ca="1" si="11"/>
        <v>0.74345386081818299</v>
      </c>
      <c r="AQ25">
        <f t="shared" ca="1" si="11"/>
        <v>9.2267564664912954E-2</v>
      </c>
      <c r="AR25">
        <f t="shared" ca="1" si="11"/>
        <v>0.14666157716710485</v>
      </c>
      <c r="AS25">
        <f t="shared" ca="1" si="11"/>
        <v>0.54449714061799015</v>
      </c>
      <c r="AT25">
        <f t="shared" ca="1" si="11"/>
        <v>0.49085605602103122</v>
      </c>
      <c r="AU25">
        <f t="shared" ca="1" si="11"/>
        <v>-1.0532339431601478</v>
      </c>
      <c r="AV25">
        <f t="shared" ca="1" si="11"/>
        <v>0.12228966500980465</v>
      </c>
      <c r="AW25">
        <f t="shared" ca="1" si="11"/>
        <v>-0.62449287053039382</v>
      </c>
      <c r="AX25">
        <f t="shared" ca="1" si="11"/>
        <v>0.38174994999996953</v>
      </c>
      <c r="AY25">
        <f t="shared" ca="1" si="11"/>
        <v>-0.23544153870582901</v>
      </c>
      <c r="AZ25">
        <f t="shared" ca="1" si="11"/>
        <v>-0.19288231013422152</v>
      </c>
      <c r="BA25">
        <f t="shared" ca="1" si="11"/>
        <v>0.40704188992137985</v>
      </c>
      <c r="BB25">
        <f t="shared" ca="1" si="11"/>
        <v>-0.16514206015072919</v>
      </c>
      <c r="BC25">
        <f t="shared" ca="1" si="11"/>
        <v>0.74187816043239496</v>
      </c>
      <c r="BD25">
        <f t="shared" ca="1" si="11"/>
        <v>-1.0821877554525194</v>
      </c>
      <c r="BE25">
        <f t="shared" ca="1" si="11"/>
        <v>0.40068411504785717</v>
      </c>
      <c r="BF25">
        <f t="shared" ca="1" si="11"/>
        <v>-0.12402446703438651</v>
      </c>
      <c r="BG25">
        <f t="shared" ca="1" si="11"/>
        <v>-1.6542565341045807</v>
      </c>
      <c r="BH25">
        <f t="shared" ca="1" si="11"/>
        <v>-0.24711333756537651</v>
      </c>
      <c r="BI25">
        <f t="shared" ca="1" si="11"/>
        <v>-1.4321440267489263</v>
      </c>
    </row>
    <row r="26" spans="1:61" x14ac:dyDescent="0.25">
      <c r="A26" s="1" t="s">
        <v>16</v>
      </c>
    </row>
    <row r="27" spans="1:61" x14ac:dyDescent="0.25">
      <c r="A27" s="1">
        <v>0.25</v>
      </c>
      <c r="B27">
        <f ca="1">A27+0.1*(0.25-A27)*(1/240)+0.3*B21*SQRT(1/240)</f>
        <v>0.22447208420694162</v>
      </c>
      <c r="C27">
        <f ca="1">B27+0.1*(0.25-B27)*(1/240)+0.3*C21*SQRT(1/240)</f>
        <v>0.23373131595830265</v>
      </c>
      <c r="D27">
        <f ca="1">C27+0.1*(0.25-C27)*(1/240)+0.3*D21*SQRT(1/240)</f>
        <v>0.2217147809741552</v>
      </c>
      <c r="E27">
        <f ca="1">D27+0.1*(0.25-D27)*(1/240)+0.3*E21*SQRT(1/240)</f>
        <v>0.23366139835482666</v>
      </c>
      <c r="F27">
        <f ca="1">E27+0.1*(0.25-E27)*(1/240)+0.3*F21*SQRT(1/240)</f>
        <v>0.25355341741135123</v>
      </c>
      <c r="G27">
        <f ca="1">F27+0.1*(0.25-F27)*(1/240)+0.3*G21*SQRT(1/240)</f>
        <v>0.26770433320004439</v>
      </c>
      <c r="H27">
        <f ca="1">G27+0.1*(0.25-G27)*(1/240)+0.3*H21*SQRT(1/240)</f>
        <v>0.25039082874702423</v>
      </c>
      <c r="I27">
        <f ca="1">H27+0.1*(0.25-H27)*(1/240)+0.3*I21*SQRT(1/240)</f>
        <v>0.23856551454472441</v>
      </c>
      <c r="J27">
        <f ca="1">I27+0.1*(0.25-I27)*(1/240)+0.3*J21*SQRT(1/240)</f>
        <v>0.2497729604362989</v>
      </c>
      <c r="K27">
        <f ca="1">J27+0.1*(0.25-J27)*(1/240)+0.3*K21*SQRT(1/240)</f>
        <v>0.23214674217143511</v>
      </c>
      <c r="L27">
        <f ca="1">K27+0.1*(0.25-K27)*(1/240)+0.3*L21*SQRT(1/240)</f>
        <v>0.24356948502609005</v>
      </c>
      <c r="M27">
        <f ca="1">L27+0.1*(0.25-L27)*(1/240)+0.3*M21*SQRT(1/240)</f>
        <v>0.25394200446165655</v>
      </c>
      <c r="N27">
        <f ca="1">M27+0.1*(0.25-M27)*(1/240)+0.3*N21*SQRT(1/240)</f>
        <v>0.25922514464363478</v>
      </c>
      <c r="O27">
        <f ca="1">N27+0.1*(0.25-N27)*(1/240)+0.3*O21*SQRT(1/240)</f>
        <v>0.26566511282456212</v>
      </c>
      <c r="P27">
        <f ca="1">O27+0.1*(0.25-O27)*(1/240)+0.3*P21*SQRT(1/240)</f>
        <v>0.24356644532993194</v>
      </c>
      <c r="Q27">
        <f ca="1">P27+0.1*(0.25-P27)*(1/240)+0.3*Q21*SQRT(1/240)</f>
        <v>0.24700567949953853</v>
      </c>
      <c r="R27">
        <f ca="1">Q27+0.1*(0.25-Q27)*(1/240)+0.3*R21*SQRT(1/240)</f>
        <v>0.2811535814304813</v>
      </c>
      <c r="S27">
        <f ca="1">R27+0.1*(0.25-R27)*(1/240)+0.3*S21*SQRT(1/240)</f>
        <v>0.27926992525733113</v>
      </c>
      <c r="T27">
        <f ca="1">S27+0.1*(0.25-S27)*(1/240)+0.3*T21*SQRT(1/240)</f>
        <v>0.26945470522745091</v>
      </c>
      <c r="U27">
        <f ca="1">T27+0.1*(0.25-T27)*(1/240)+0.3*U21*SQRT(1/240)</f>
        <v>0.28395007624019869</v>
      </c>
      <c r="V27">
        <f ca="1">U27+0.1*(0.25-U27)*(1/240)+0.3*V21*SQRT(1/240)</f>
        <v>0.27569583698416772</v>
      </c>
      <c r="W27">
        <f ca="1">V27+0.1*(0.25-V27)*(1/240)+0.3*W21*SQRT(1/240)</f>
        <v>0.28604056843183084</v>
      </c>
      <c r="X27">
        <f ca="1">W27+0.1*(0.25-W27)*(1/240)+0.3*X21*SQRT(1/240)</f>
        <v>0.26967882529003284</v>
      </c>
      <c r="Y27">
        <f ca="1">X27+0.1*(0.25-X27)*(1/240)+0.3*Y21*SQRT(1/240)</f>
        <v>0.29009581060250411</v>
      </c>
      <c r="Z27">
        <f ca="1">Y27+0.1*(0.25-Y27)*(1/240)+0.3*Z21*SQRT(1/240)</f>
        <v>0.31116126995594179</v>
      </c>
      <c r="AA27">
        <f ca="1">Z27+0.1*(0.25-Z27)*(1/240)+0.3*AA21*SQRT(1/240)</f>
        <v>0.29904344759678181</v>
      </c>
      <c r="AB27">
        <f ca="1">AA27+0.1*(0.25-AA27)*(1/240)+0.3*AB21*SQRT(1/240)</f>
        <v>0.29470192466591255</v>
      </c>
      <c r="AC27">
        <f ca="1">AB27+0.1*(0.25-AB27)*(1/240)+0.3*AC21*SQRT(1/240)</f>
        <v>0.31833660306390721</v>
      </c>
      <c r="AD27">
        <f ca="1">AC27+0.1*(0.25-AC27)*(1/240)+0.3*AD21*SQRT(1/240)</f>
        <v>0.32448983542899507</v>
      </c>
      <c r="AE27">
        <f ca="1">AD27+0.1*(0.25-AD27)*(1/240)+0.3*AE21*SQRT(1/240)</f>
        <v>0.29967920664613396</v>
      </c>
      <c r="AF27">
        <f ca="1">AE27+0.1*(0.25-AE27)*(1/240)+0.3*AF21*SQRT(1/240)</f>
        <v>0.29267805608750785</v>
      </c>
      <c r="AG27">
        <f ca="1">AF27+0.1*(0.25-AF27)*(1/240)+0.3*AG21*SQRT(1/240)</f>
        <v>0.30126729886557863</v>
      </c>
      <c r="AH27">
        <f ca="1">AG27+0.1*(0.25-AG27)*(1/240)+0.3*AH21*SQRT(1/240)</f>
        <v>0.28698865964880771</v>
      </c>
      <c r="AI27">
        <f ca="1">AH27+0.1*(0.25-AH27)*(1/240)+0.3*AI21*SQRT(1/240)</f>
        <v>0.31982010627337226</v>
      </c>
      <c r="AJ27">
        <f ca="1">AI27+0.1*(0.25-AI27)*(1/240)+0.3*AJ21*SQRT(1/240)</f>
        <v>0.29983574403581137</v>
      </c>
      <c r="AK27">
        <f ca="1">AJ27+0.1*(0.25-AJ27)*(1/240)+0.3*AK21*SQRT(1/240)</f>
        <v>0.28911276141474457</v>
      </c>
      <c r="AL27">
        <f ca="1">AK27+0.1*(0.25-AK27)*(1/240)+0.3*AL21*SQRT(1/240)</f>
        <v>0.27594355111203883</v>
      </c>
      <c r="AM27">
        <f ca="1">AL27+0.1*(0.25-AL27)*(1/240)+0.3*AM21*SQRT(1/240)</f>
        <v>0.25725242869218262</v>
      </c>
      <c r="AN27">
        <f ca="1">AM27+0.1*(0.25-AM27)*(1/240)+0.3*AN21*SQRT(1/240)</f>
        <v>0.24475230687543842</v>
      </c>
      <c r="AO27">
        <f ca="1">AN27+0.1*(0.25-AN27)*(1/240)+0.3*AO21*SQRT(1/240)</f>
        <v>0.20868137269724504</v>
      </c>
      <c r="AP27">
        <f ca="1">AO27+0.1*(0.25-AO27)*(1/240)+0.3*AP21*SQRT(1/240)</f>
        <v>0.19870650764604236</v>
      </c>
      <c r="AQ27">
        <f ca="1">AP27+0.1*(0.25-AP27)*(1/240)+0.3*AQ21*SQRT(1/240)</f>
        <v>0.20632261821415671</v>
      </c>
      <c r="AR27">
        <f ca="1">AQ27+0.1*(0.25-AQ27)*(1/240)+0.3*AR21*SQRT(1/240)</f>
        <v>0.1987301294118361</v>
      </c>
      <c r="AS27">
        <f ca="1">AR27+0.1*(0.25-AR27)*(1/240)+0.3*AS21*SQRT(1/240)</f>
        <v>0.19743046117448695</v>
      </c>
      <c r="AT27">
        <f ca="1">AS27+0.1*(0.25-AS27)*(1/240)+0.3*AT21*SQRT(1/240)</f>
        <v>0.19169341878209895</v>
      </c>
      <c r="AU27">
        <f ca="1">AT27+0.1*(0.25-AT27)*(1/240)+0.3*AU21*SQRT(1/240)</f>
        <v>0.21673478085599188</v>
      </c>
      <c r="AV27">
        <f ca="1">AU27+0.1*(0.25-AU27)*(1/240)+0.3*AV21*SQRT(1/240)</f>
        <v>0.23251845854168871</v>
      </c>
      <c r="AW27">
        <f ca="1">AV27+0.1*(0.25-AV27)*(1/240)+0.3*AW21*SQRT(1/240)</f>
        <v>0.23098176061639358</v>
      </c>
      <c r="AX27">
        <f ca="1">AW27+0.1*(0.25-AW27)*(1/240)+0.3*AX21*SQRT(1/240)</f>
        <v>0.2466649273888277</v>
      </c>
      <c r="AY27">
        <f ca="1">AX27+0.1*(0.25-AX27)*(1/240)+0.3*AY21*SQRT(1/240)</f>
        <v>0.22357632191812618</v>
      </c>
      <c r="AZ27">
        <f ca="1">AY27+0.1*(0.25-AY27)*(1/240)+0.3*AZ21*SQRT(1/240)</f>
        <v>0.2203190728504458</v>
      </c>
      <c r="BA27">
        <f ca="1">AZ27+0.1*(0.25-AZ27)*(1/240)+0.3*BA21*SQRT(1/240)</f>
        <v>0.19784614891671626</v>
      </c>
      <c r="BB27">
        <f ca="1">BA27+0.1*(0.25-BA27)*(1/240)+0.3*BB21*SQRT(1/240)</f>
        <v>0.19702555838376076</v>
      </c>
      <c r="BC27">
        <f ca="1">BB27+0.1*(0.25-BB27)*(1/240)+0.3*BC21*SQRT(1/240)</f>
        <v>0.19886717762038897</v>
      </c>
      <c r="BD27">
        <f ca="1">BC27+0.1*(0.25-BC27)*(1/240)+0.3*BD21*SQRT(1/240)</f>
        <v>0.19176164707389873</v>
      </c>
      <c r="BE27">
        <f ca="1">BD27+0.1*(0.25-BD27)*(1/240)+0.3*BE21*SQRT(1/240)</f>
        <v>0.2333643013759901</v>
      </c>
      <c r="BF27">
        <f ca="1">BE27+0.1*(0.25-BE27)*(1/240)+0.3*BF21*SQRT(1/240)</f>
        <v>0.22769508565565741</v>
      </c>
      <c r="BG27">
        <f ca="1">BF27+0.1*(0.25-BF27)*(1/240)+0.3*BG21*SQRT(1/240)</f>
        <v>0.23874972842838846</v>
      </c>
      <c r="BH27">
        <f ca="1">BG27+0.1*(0.25-BG27)*(1/240)+0.3*BH21*SQRT(1/240)</f>
        <v>0.22456271139885386</v>
      </c>
      <c r="BI27">
        <f ca="1">BH27+0.1*(0.25-BH27)*(1/240)+0.3*BI21*SQRT(1/240)</f>
        <v>0.23963676246636678</v>
      </c>
    </row>
    <row r="28" spans="1:61" x14ac:dyDescent="0.25">
      <c r="A28" s="1">
        <v>0.25</v>
      </c>
      <c r="B28">
        <f ca="1">A28+0.1*(0.25-A28)*(1/240)+0.3*B22*SQRT(1/240)</f>
        <v>0.28397706394856348</v>
      </c>
      <c r="C28">
        <f ca="1">B28+0.1*(0.25-B28)*(1/240)+0.3*C22*SQRT(1/240)</f>
        <v>0.31590207889388605</v>
      </c>
      <c r="D28">
        <f ca="1">C28+0.1*(0.25-C28)*(1/240)+0.3*D22*SQRT(1/240)</f>
        <v>0.30395117343737299</v>
      </c>
      <c r="E28">
        <f ca="1">D28+0.1*(0.25-D28)*(1/240)+0.3*E22*SQRT(1/240)</f>
        <v>0.29686341117893411</v>
      </c>
      <c r="F28">
        <f ca="1">E28+0.1*(0.25-E28)*(1/240)+0.3*F22*SQRT(1/240)</f>
        <v>0.28848966269430298</v>
      </c>
      <c r="G28">
        <f ca="1">F28+0.1*(0.25-F28)*(1/240)+0.3*G22*SQRT(1/240)</f>
        <v>0.28226170516746846</v>
      </c>
      <c r="H28">
        <f ca="1">G28+0.1*(0.25-G28)*(1/240)+0.3*H22*SQRT(1/240)</f>
        <v>0.30464235346675805</v>
      </c>
      <c r="I28">
        <f ca="1">H28+0.1*(0.25-H28)*(1/240)+0.3*I22*SQRT(1/240)</f>
        <v>0.32599560483422324</v>
      </c>
      <c r="J28">
        <f ca="1">I28+0.1*(0.25-I28)*(1/240)+0.3*J22*SQRT(1/240)</f>
        <v>0.3171428467555078</v>
      </c>
      <c r="K28">
        <f ca="1">J28+0.1*(0.25-J28)*(1/240)+0.3*K22*SQRT(1/240)</f>
        <v>0.33814271989247652</v>
      </c>
      <c r="L28">
        <f ca="1">K28+0.1*(0.25-K28)*(1/240)+0.3*L22*SQRT(1/240)</f>
        <v>0.32352893255852222</v>
      </c>
      <c r="M28">
        <f ca="1">L28+0.1*(0.25-L28)*(1/240)+0.3*M22*SQRT(1/240)</f>
        <v>0.32564041091590118</v>
      </c>
      <c r="N28">
        <f ca="1">M28+0.1*(0.25-M28)*(1/240)+0.3*N22*SQRT(1/240)</f>
        <v>0.31932027841163374</v>
      </c>
      <c r="O28">
        <f ca="1">N28+0.1*(0.25-N28)*(1/240)+0.3*O22*SQRT(1/240)</f>
        <v>0.33450648847542291</v>
      </c>
      <c r="P28">
        <f ca="1">O28+0.1*(0.25-O28)*(1/240)+0.3*P22*SQRT(1/240)</f>
        <v>0.3071187187687287</v>
      </c>
      <c r="Q28">
        <f ca="1">P28+0.1*(0.25-P28)*(1/240)+0.3*Q22*SQRT(1/240)</f>
        <v>0.2996431988166986</v>
      </c>
      <c r="R28">
        <f ca="1">Q28+0.1*(0.25-Q28)*(1/240)+0.3*R22*SQRT(1/240)</f>
        <v>0.31497278156236785</v>
      </c>
      <c r="S28">
        <f ca="1">R28+0.1*(0.25-R28)*(1/240)+0.3*S22*SQRT(1/240)</f>
        <v>0.31235836472804945</v>
      </c>
      <c r="T28">
        <f ca="1">S28+0.1*(0.25-S28)*(1/240)+0.3*T22*SQRT(1/240)</f>
        <v>0.30891032796211509</v>
      </c>
      <c r="U28">
        <f ca="1">T28+0.1*(0.25-T28)*(1/240)+0.3*U22*SQRT(1/240)</f>
        <v>0.29894948962736539</v>
      </c>
      <c r="V28">
        <f ca="1">U28+0.1*(0.25-U28)*(1/240)+0.3*V22*SQRT(1/240)</f>
        <v>0.2945887129584559</v>
      </c>
      <c r="W28">
        <f ca="1">V28+0.1*(0.25-V28)*(1/240)+0.3*W22*SQRT(1/240)</f>
        <v>0.28847603851396508</v>
      </c>
      <c r="X28">
        <f ca="1">W28+0.1*(0.25-W28)*(1/240)+0.3*X22*SQRT(1/240)</f>
        <v>0.2723332589761337</v>
      </c>
      <c r="Y28">
        <f ca="1">X28+0.1*(0.25-X28)*(1/240)+0.3*Y22*SQRT(1/240)</f>
        <v>0.27767626365399106</v>
      </c>
      <c r="Z28">
        <f ca="1">Y28+0.1*(0.25-Y28)*(1/240)+0.3*Z22*SQRT(1/240)</f>
        <v>0.24932986788213238</v>
      </c>
      <c r="AA28">
        <f ca="1">Z28+0.1*(0.25-Z28)*(1/240)+0.3*AA22*SQRT(1/240)</f>
        <v>0.19594886362317804</v>
      </c>
      <c r="AB28">
        <f ca="1">AA28+0.1*(0.25-AA28)*(1/240)+0.3*AB22*SQRT(1/240)</f>
        <v>0.18573247144833216</v>
      </c>
      <c r="AC28">
        <f ca="1">AB28+0.1*(0.25-AB28)*(1/240)+0.3*AC22*SQRT(1/240)</f>
        <v>0.17741650522335703</v>
      </c>
      <c r="AD28">
        <f ca="1">AC28+0.1*(0.25-AC28)*(1/240)+0.3*AD22*SQRT(1/240)</f>
        <v>0.14076487677665517</v>
      </c>
      <c r="AE28">
        <f ca="1">AD28+0.1*(0.25-AD28)*(1/240)+0.3*AE22*SQRT(1/240)</f>
        <v>0.18150262666867051</v>
      </c>
      <c r="AF28">
        <f ca="1">AE28+0.1*(0.25-AE28)*(1/240)+0.3*AF22*SQRT(1/240)</f>
        <v>0.17251657208839372</v>
      </c>
      <c r="AG28">
        <f ca="1">AF28+0.1*(0.25-AF28)*(1/240)+0.3*AG22*SQRT(1/240)</f>
        <v>0.17166995312138228</v>
      </c>
      <c r="AH28">
        <f ca="1">AG28+0.1*(0.25-AG28)*(1/240)+0.3*AH22*SQRT(1/240)</f>
        <v>0.20947371235183665</v>
      </c>
      <c r="AI28">
        <f ca="1">AH28+0.1*(0.25-AH28)*(1/240)+0.3*AI22*SQRT(1/240)</f>
        <v>0.19973914371127746</v>
      </c>
      <c r="AJ28">
        <f ca="1">AI28+0.1*(0.25-AI28)*(1/240)+0.3*AJ22*SQRT(1/240)</f>
        <v>0.18346007870003447</v>
      </c>
      <c r="AK28">
        <f ca="1">AJ28+0.1*(0.25-AJ28)*(1/240)+0.3*AK22*SQRT(1/240)</f>
        <v>0.20658008191924132</v>
      </c>
      <c r="AL28">
        <f ca="1">AK28+0.1*(0.25-AK28)*(1/240)+0.3*AL22*SQRT(1/240)</f>
        <v>0.19426403784999288</v>
      </c>
      <c r="AM28">
        <f ca="1">AL28+0.1*(0.25-AL28)*(1/240)+0.3*AM22*SQRT(1/240)</f>
        <v>0.2067584326488747</v>
      </c>
      <c r="AN28">
        <f ca="1">AM28+0.1*(0.25-AM28)*(1/240)+0.3*AN22*SQRT(1/240)</f>
        <v>0.21794933784798615</v>
      </c>
      <c r="AO28">
        <f ca="1">AN28+0.1*(0.25-AN28)*(1/240)+0.3*AO22*SQRT(1/240)</f>
        <v>0.23722568205197428</v>
      </c>
      <c r="AP28">
        <f ca="1">AO28+0.1*(0.25-AO28)*(1/240)+0.3*AP22*SQRT(1/240)</f>
        <v>0.23469487111706219</v>
      </c>
      <c r="AQ28">
        <f ca="1">AP28+0.1*(0.25-AP28)*(1/240)+0.3*AQ22*SQRT(1/240)</f>
        <v>0.27875887901604374</v>
      </c>
      <c r="AR28">
        <f ca="1">AQ28+0.1*(0.25-AQ28)*(1/240)+0.3*AR22*SQRT(1/240)</f>
        <v>0.27204798931480995</v>
      </c>
      <c r="AS28">
        <f ca="1">AR28+0.1*(0.25-AR28)*(1/240)+0.3*AS22*SQRT(1/240)</f>
        <v>0.25472848363172124</v>
      </c>
      <c r="AT28">
        <f ca="1">AS28+0.1*(0.25-AS28)*(1/240)+0.3*AT22*SQRT(1/240)</f>
        <v>0.26788667576936781</v>
      </c>
      <c r="AU28">
        <f ca="1">AT28+0.1*(0.25-AT28)*(1/240)+0.3*AU22*SQRT(1/240)</f>
        <v>0.26169865251483881</v>
      </c>
      <c r="AV28">
        <f ca="1">AU28+0.1*(0.25-AU28)*(1/240)+0.3*AV22*SQRT(1/240)</f>
        <v>0.28069253086030194</v>
      </c>
      <c r="AW28">
        <f ca="1">AV28+0.1*(0.25-AV28)*(1/240)+0.3*AW22*SQRT(1/240)</f>
        <v>0.26304623808134925</v>
      </c>
      <c r="AX28">
        <f ca="1">AW28+0.1*(0.25-AW28)*(1/240)+0.3*AX22*SQRT(1/240)</f>
        <v>0.2531874921500622</v>
      </c>
      <c r="AY28">
        <f ca="1">AX28+0.1*(0.25-AX28)*(1/240)+0.3*AY22*SQRT(1/240)</f>
        <v>0.29168227233050736</v>
      </c>
      <c r="AZ28">
        <f ca="1">AY28+0.1*(0.25-AY28)*(1/240)+0.3*AZ22*SQRT(1/240)</f>
        <v>0.31834998458276637</v>
      </c>
      <c r="BA28">
        <f ca="1">AZ28+0.1*(0.25-AZ28)*(1/240)+0.3*BA22*SQRT(1/240)</f>
        <v>0.30864087563848569</v>
      </c>
      <c r="BB28">
        <f ca="1">BA28+0.1*(0.25-BA28)*(1/240)+0.3*BB22*SQRT(1/240)</f>
        <v>0.3161423856344342</v>
      </c>
      <c r="BC28">
        <f ca="1">BB28+0.1*(0.25-BB28)*(1/240)+0.3*BC22*SQRT(1/240)</f>
        <v>0.32032247045829254</v>
      </c>
      <c r="BD28">
        <f ca="1">BC28+0.1*(0.25-BC28)*(1/240)+0.3*BD22*SQRT(1/240)</f>
        <v>0.34613074624276052</v>
      </c>
      <c r="BE28">
        <f ca="1">BD28+0.1*(0.25-BD28)*(1/240)+0.3*BE22*SQRT(1/240)</f>
        <v>0.34057972771769357</v>
      </c>
      <c r="BF28">
        <f ca="1">BE28+0.1*(0.25-BE28)*(1/240)+0.3*BF22*SQRT(1/240)</f>
        <v>0.32738655790055349</v>
      </c>
      <c r="BG28">
        <f ca="1">BF28+0.1*(0.25-BF28)*(1/240)+0.3*BG22*SQRT(1/240)</f>
        <v>0.34501352446218053</v>
      </c>
      <c r="BH28">
        <f ca="1">BG28+0.1*(0.25-BG28)*(1/240)+0.3*BH22*SQRT(1/240)</f>
        <v>0.35097976101106337</v>
      </c>
      <c r="BI28">
        <f ca="1">BH28+0.1*(0.25-BH28)*(1/240)+0.3*BI22*SQRT(1/240)</f>
        <v>0.34453811440629706</v>
      </c>
    </row>
    <row r="29" spans="1:61" x14ac:dyDescent="0.25">
      <c r="A29" s="1">
        <v>0.25</v>
      </c>
      <c r="B29">
        <f ca="1">A29+0.1*(0.25-A29)*(1/240)+0.3*B23*SQRT(1/240)</f>
        <v>0.2889310971136877</v>
      </c>
      <c r="C29">
        <f ca="1">B29+0.1*(0.25-B29)*(1/240)+0.3*C23*SQRT(1/240)</f>
        <v>0.28177827397025351</v>
      </c>
      <c r="D29">
        <f ca="1">C29+0.1*(0.25-C29)*(1/240)+0.3*D23*SQRT(1/240)</f>
        <v>0.2792639288127004</v>
      </c>
      <c r="E29">
        <f ca="1">D29+0.1*(0.25-D29)*(1/240)+0.3*E23*SQRT(1/240)</f>
        <v>0.26687379298175451</v>
      </c>
      <c r="F29">
        <f ca="1">E29+0.1*(0.25-E29)*(1/240)+0.3*F23*SQRT(1/240)</f>
        <v>0.28382075707430104</v>
      </c>
      <c r="G29">
        <f ca="1">F29+0.1*(0.25-F29)*(1/240)+0.3*G23*SQRT(1/240)</f>
        <v>0.28750803424778082</v>
      </c>
      <c r="H29">
        <f ca="1">G29+0.1*(0.25-G29)*(1/240)+0.3*H23*SQRT(1/240)</f>
        <v>0.28267142811630636</v>
      </c>
      <c r="I29">
        <f ca="1">H29+0.1*(0.25-H29)*(1/240)+0.3*I23*SQRT(1/240)</f>
        <v>0.28420085204464302</v>
      </c>
      <c r="J29">
        <f ca="1">I29+0.1*(0.25-I29)*(1/240)+0.3*J23*SQRT(1/240)</f>
        <v>0.27771157043952599</v>
      </c>
      <c r="K29">
        <f ca="1">J29+0.1*(0.25-J29)*(1/240)+0.3*K23*SQRT(1/240)</f>
        <v>0.25453881994729477</v>
      </c>
      <c r="L29">
        <f ca="1">K29+0.1*(0.25-K29)*(1/240)+0.3*L23*SQRT(1/240)</f>
        <v>0.24289254455058673</v>
      </c>
      <c r="M29">
        <f ca="1">L29+0.1*(0.25-L29)*(1/240)+0.3*M23*SQRT(1/240)</f>
        <v>0.25108903953525957</v>
      </c>
      <c r="N29">
        <f ca="1">M29+0.1*(0.25-M29)*(1/240)+0.3*N23*SQRT(1/240)</f>
        <v>0.2429044768151139</v>
      </c>
      <c r="O29">
        <f ca="1">N29+0.1*(0.25-N29)*(1/240)+0.3*O23*SQRT(1/240)</f>
        <v>0.21079117196077091</v>
      </c>
      <c r="P29">
        <f ca="1">O29+0.1*(0.25-O29)*(1/240)+0.3*P23*SQRT(1/240)</f>
        <v>0.21408571951332309</v>
      </c>
      <c r="Q29">
        <f ca="1">P29+0.1*(0.25-P29)*(1/240)+0.3*Q23*SQRT(1/240)</f>
        <v>0.21997608225791956</v>
      </c>
      <c r="R29">
        <f ca="1">Q29+0.1*(0.25-Q29)*(1/240)+0.3*R23*SQRT(1/240)</f>
        <v>0.22236992122062069</v>
      </c>
      <c r="S29">
        <f ca="1">R29+0.1*(0.25-R29)*(1/240)+0.3*S23*SQRT(1/240)</f>
        <v>0.21215075063356464</v>
      </c>
      <c r="T29">
        <f ca="1">S29+0.1*(0.25-S29)*(1/240)+0.3*T23*SQRT(1/240)</f>
        <v>0.22863577761310269</v>
      </c>
      <c r="U29">
        <f ca="1">T29+0.1*(0.25-T29)*(1/240)+0.3*U23*SQRT(1/240)</f>
        <v>0.21911533702475353</v>
      </c>
      <c r="V29">
        <f ca="1">U29+0.1*(0.25-U29)*(1/240)+0.3*V23*SQRT(1/240)</f>
        <v>0.25249145532669048</v>
      </c>
      <c r="W29">
        <f ca="1">V29+0.1*(0.25-V29)*(1/240)+0.3*W23*SQRT(1/240)</f>
        <v>0.25054745366680237</v>
      </c>
      <c r="X29">
        <f ca="1">W29+0.1*(0.25-W29)*(1/240)+0.3*X23*SQRT(1/240)</f>
        <v>0.27506763586391109</v>
      </c>
      <c r="Y29">
        <f ca="1">X29+0.1*(0.25-X29)*(1/240)+0.3*Y23*SQRT(1/240)</f>
        <v>0.28801769679968225</v>
      </c>
      <c r="Z29">
        <f ca="1">Y29+0.1*(0.25-Y29)*(1/240)+0.3*Z23*SQRT(1/240)</f>
        <v>0.27264927295253999</v>
      </c>
      <c r="AA29">
        <f ca="1">Z29+0.1*(0.25-Z29)*(1/240)+0.3*AA23*SQRT(1/240)</f>
        <v>0.28902430010319735</v>
      </c>
      <c r="AB29">
        <f ca="1">AA29+0.1*(0.25-AA29)*(1/240)+0.3*AB23*SQRT(1/240)</f>
        <v>0.30686005360735252</v>
      </c>
      <c r="AC29">
        <f ca="1">AB29+0.1*(0.25-AB29)*(1/240)+0.3*AC23*SQRT(1/240)</f>
        <v>0.29995052402855166</v>
      </c>
      <c r="AD29">
        <f ca="1">AC29+0.1*(0.25-AC29)*(1/240)+0.3*AD23*SQRT(1/240)</f>
        <v>0.28451295687139999</v>
      </c>
      <c r="AE29">
        <f ca="1">AD29+0.1*(0.25-AD29)*(1/240)+0.3*AE23*SQRT(1/240)</f>
        <v>0.2900729990060702</v>
      </c>
      <c r="AF29">
        <f ca="1">AE29+0.1*(0.25-AE29)*(1/240)+0.3*AF23*SQRT(1/240)</f>
        <v>0.31904596680864922</v>
      </c>
      <c r="AG29">
        <f ca="1">AF29+0.1*(0.25-AF29)*(1/240)+0.3*AG23*SQRT(1/240)</f>
        <v>0.34633172276426388</v>
      </c>
      <c r="AH29">
        <f ca="1">AG29+0.1*(0.25-AG29)*(1/240)+0.3*AH23*SQRT(1/240)</f>
        <v>0.36544567385027715</v>
      </c>
      <c r="AI29">
        <f ca="1">AH29+0.1*(0.25-AH29)*(1/240)+0.3*AI23*SQRT(1/240)</f>
        <v>0.37188107390462499</v>
      </c>
      <c r="AJ29">
        <f ca="1">AI29+0.1*(0.25-AI29)*(1/240)+0.3*AJ23*SQRT(1/240)</f>
        <v>0.37977398345507579</v>
      </c>
      <c r="AK29">
        <f ca="1">AJ29+0.1*(0.25-AJ29)*(1/240)+0.3*AK23*SQRT(1/240)</f>
        <v>0.40888890017954016</v>
      </c>
      <c r="AL29">
        <f ca="1">AK29+0.1*(0.25-AK29)*(1/240)+0.3*AL23*SQRT(1/240)</f>
        <v>0.41109672827053473</v>
      </c>
      <c r="AM29">
        <f ca="1">AL29+0.1*(0.25-AL29)*(1/240)+0.3*AM23*SQRT(1/240)</f>
        <v>0.41145943664262918</v>
      </c>
      <c r="AN29">
        <f ca="1">AM29+0.1*(0.25-AM29)*(1/240)+0.3*AN23*SQRT(1/240)</f>
        <v>0.40295587787931625</v>
      </c>
      <c r="AO29">
        <f ca="1">AN29+0.1*(0.25-AN29)*(1/240)+0.3*AO23*SQRT(1/240)</f>
        <v>0.40384978829030893</v>
      </c>
      <c r="AP29">
        <f ca="1">AO29+0.1*(0.25-AO29)*(1/240)+0.3*AP23*SQRT(1/240)</f>
        <v>0.43298116337811005</v>
      </c>
      <c r="AQ29">
        <f ca="1">AP29+0.1*(0.25-AP29)*(1/240)+0.3*AQ23*SQRT(1/240)</f>
        <v>0.42677405956710734</v>
      </c>
      <c r="AR29">
        <f ca="1">AQ29+0.1*(0.25-AQ29)*(1/240)+0.3*AR23*SQRT(1/240)</f>
        <v>0.4199728752139964</v>
      </c>
      <c r="AS29">
        <f ca="1">AR29+0.1*(0.25-AR29)*(1/240)+0.3*AS23*SQRT(1/240)</f>
        <v>0.42280375355519517</v>
      </c>
      <c r="AT29">
        <f ca="1">AS29+0.1*(0.25-AS29)*(1/240)+0.3*AT23*SQRT(1/240)</f>
        <v>0.41000364942524803</v>
      </c>
      <c r="AU29">
        <f ca="1">AT29+0.1*(0.25-AT29)*(1/240)+0.3*AU23*SQRT(1/240)</f>
        <v>0.41339121900445408</v>
      </c>
      <c r="AV29">
        <f ca="1">AU29+0.1*(0.25-AU29)*(1/240)+0.3*AV23*SQRT(1/240)</f>
        <v>0.41765074212147563</v>
      </c>
      <c r="AW29">
        <f ca="1">AV29+0.1*(0.25-AV29)*(1/240)+0.3*AW23*SQRT(1/240)</f>
        <v>0.42923275278163819</v>
      </c>
      <c r="AX29">
        <f ca="1">AW29+0.1*(0.25-AW29)*(1/240)+0.3*AX23*SQRT(1/240)</f>
        <v>0.41128141490127257</v>
      </c>
      <c r="AY29">
        <f ca="1">AX29+0.1*(0.25-AX29)*(1/240)+0.3*AY23*SQRT(1/240)</f>
        <v>0.42388586680568258</v>
      </c>
      <c r="AZ29">
        <f ca="1">AY29+0.1*(0.25-AY29)*(1/240)+0.3*AZ23*SQRT(1/240)</f>
        <v>0.43399588429197439</v>
      </c>
      <c r="BA29">
        <f ca="1">AZ29+0.1*(0.25-AZ29)*(1/240)+0.3*BA23*SQRT(1/240)</f>
        <v>0.42149506122992758</v>
      </c>
      <c r="BB29">
        <f ca="1">BA29+0.1*(0.25-BA29)*(1/240)+0.3*BB23*SQRT(1/240)</f>
        <v>0.45866269955483591</v>
      </c>
      <c r="BC29">
        <f ca="1">BB29+0.1*(0.25-BB29)*(1/240)+0.3*BC23*SQRT(1/240)</f>
        <v>0.46051528461488733</v>
      </c>
      <c r="BD29">
        <f ca="1">BC29+0.1*(0.25-BC29)*(1/240)+0.3*BD23*SQRT(1/240)</f>
        <v>0.46689909901171295</v>
      </c>
      <c r="BE29">
        <f ca="1">BD29+0.1*(0.25-BD29)*(1/240)+0.3*BE23*SQRT(1/240)</f>
        <v>0.47170425674575317</v>
      </c>
      <c r="BF29">
        <f ca="1">BE29+0.1*(0.25-BE29)*(1/240)+0.3*BF23*SQRT(1/240)</f>
        <v>0.44965143798353457</v>
      </c>
      <c r="BG29">
        <f ca="1">BF29+0.1*(0.25-BF29)*(1/240)+0.3*BG23*SQRT(1/240)</f>
        <v>0.44272477405745281</v>
      </c>
      <c r="BH29">
        <f ca="1">BG29+0.1*(0.25-BG29)*(1/240)+0.3*BH23*SQRT(1/240)</f>
        <v>0.45702189937639259</v>
      </c>
      <c r="BI29">
        <f ca="1">BH29+0.1*(0.25-BH29)*(1/240)+0.3*BI23*SQRT(1/240)</f>
        <v>0.47364640805251768</v>
      </c>
    </row>
    <row r="30" spans="1:61" x14ac:dyDescent="0.25">
      <c r="A30" s="1">
        <v>0.25</v>
      </c>
      <c r="B30">
        <f ca="1">A30+0.1*(0.25-A30)*(1/240)+0.3*B24*SQRT(1/240)</f>
        <v>0.25417950790057792</v>
      </c>
      <c r="C30">
        <f ca="1">B30+0.1*(0.25-B30)*(1/240)+0.3*C24*SQRT(1/240)</f>
        <v>0.26908355151782787</v>
      </c>
      <c r="D30">
        <f ca="1">C30+0.1*(0.25-C30)*(1/240)+0.3*D24*SQRT(1/240)</f>
        <v>0.25062473402938229</v>
      </c>
      <c r="E30">
        <f ca="1">D30+0.1*(0.25-D30)*(1/240)+0.3*E24*SQRT(1/240)</f>
        <v>0.28379185958922626</v>
      </c>
      <c r="F30">
        <f ca="1">E30+0.1*(0.25-E30)*(1/240)+0.3*F24*SQRT(1/240)</f>
        <v>0.28255093277709448</v>
      </c>
      <c r="G30">
        <f ca="1">F30+0.1*(0.25-F30)*(1/240)+0.3*G24*SQRT(1/240)</f>
        <v>0.28301040728540189</v>
      </c>
      <c r="H30">
        <f ca="1">G30+0.1*(0.25-G30)*(1/240)+0.3*H24*SQRT(1/240)</f>
        <v>0.30842820871258253</v>
      </c>
      <c r="I30">
        <f ca="1">H30+0.1*(0.25-H30)*(1/240)+0.3*I24*SQRT(1/240)</f>
        <v>0.31141335484876104</v>
      </c>
      <c r="J30">
        <f ca="1">I30+0.1*(0.25-I30)*(1/240)+0.3*J24*SQRT(1/240)</f>
        <v>0.30967361095016566</v>
      </c>
      <c r="K30">
        <f ca="1">J30+0.1*(0.25-J30)*(1/240)+0.3*K24*SQRT(1/240)</f>
        <v>0.29332057011219848</v>
      </c>
      <c r="L30">
        <f ca="1">K30+0.1*(0.25-K30)*(1/240)+0.3*L24*SQRT(1/240)</f>
        <v>0.29162641750600971</v>
      </c>
      <c r="M30">
        <f ca="1">L30+0.1*(0.25-L30)*(1/240)+0.3*M24*SQRT(1/240)</f>
        <v>0.31048446507399219</v>
      </c>
      <c r="N30">
        <f ca="1">M30+0.1*(0.25-M30)*(1/240)+0.3*N24*SQRT(1/240)</f>
        <v>0.33473130102095805</v>
      </c>
      <c r="O30">
        <f ca="1">N30+0.1*(0.25-N30)*(1/240)+0.3*O24*SQRT(1/240)</f>
        <v>0.31122391783732301</v>
      </c>
      <c r="P30">
        <f ca="1">O30+0.1*(0.25-O30)*(1/240)+0.3*P24*SQRT(1/240)</f>
        <v>0.30565337857310393</v>
      </c>
      <c r="Q30">
        <f ca="1">P30+0.1*(0.25-P30)*(1/240)+0.3*Q24*SQRT(1/240)</f>
        <v>0.31407850992445913</v>
      </c>
      <c r="R30">
        <f ca="1">Q30+0.1*(0.25-Q30)*(1/240)+0.3*R24*SQRT(1/240)</f>
        <v>0.31351114524810531</v>
      </c>
      <c r="S30">
        <f ca="1">R30+0.1*(0.25-R30)*(1/240)+0.3*S24*SQRT(1/240)</f>
        <v>0.32827550064023747</v>
      </c>
      <c r="T30">
        <f ca="1">S30+0.1*(0.25-S30)*(1/240)+0.3*T24*SQRT(1/240)</f>
        <v>0.3557812094579143</v>
      </c>
      <c r="U30">
        <f ca="1">T30+0.1*(0.25-T30)*(1/240)+0.3*U24*SQRT(1/240)</f>
        <v>0.34639105022820815</v>
      </c>
      <c r="V30">
        <f ca="1">U30+0.1*(0.25-U30)*(1/240)+0.3*V24*SQRT(1/240)</f>
        <v>0.3560031463049424</v>
      </c>
      <c r="W30">
        <f ca="1">V30+0.1*(0.25-V30)*(1/240)+0.3*W24*SQRT(1/240)</f>
        <v>0.34714351145437228</v>
      </c>
      <c r="X30">
        <f ca="1">W30+0.1*(0.25-W30)*(1/240)+0.3*X24*SQRT(1/240)</f>
        <v>0.37794168831078462</v>
      </c>
      <c r="Y30">
        <f ca="1">X30+0.1*(0.25-X30)*(1/240)+0.3*Y24*SQRT(1/240)</f>
        <v>0.36133036005084646</v>
      </c>
      <c r="Z30">
        <f ca="1">Y30+0.1*(0.25-Y30)*(1/240)+0.3*Z24*SQRT(1/240)</f>
        <v>0.37397715963146483</v>
      </c>
      <c r="AA30">
        <f ca="1">Z30+0.1*(0.25-Z30)*(1/240)+0.3*AA24*SQRT(1/240)</f>
        <v>0.38254454155461454</v>
      </c>
      <c r="AB30">
        <f ca="1">AA30+0.1*(0.25-AA30)*(1/240)+0.3*AB24*SQRT(1/240)</f>
        <v>0.40435640968921366</v>
      </c>
      <c r="AC30">
        <f ca="1">AB30+0.1*(0.25-AB30)*(1/240)+0.3*AC24*SQRT(1/240)</f>
        <v>0.38438677270420751</v>
      </c>
      <c r="AD30">
        <f ca="1">AC30+0.1*(0.25-AC30)*(1/240)+0.3*AD24*SQRT(1/240)</f>
        <v>0.38586886384741653</v>
      </c>
      <c r="AE30">
        <f ca="1">AD30+0.1*(0.25-AD30)*(1/240)+0.3*AE24*SQRT(1/240)</f>
        <v>0.39129782775382416</v>
      </c>
      <c r="AF30">
        <f ca="1">AE30+0.1*(0.25-AE30)*(1/240)+0.3*AF24*SQRT(1/240)</f>
        <v>0.37769485592186347</v>
      </c>
      <c r="AG30">
        <f ca="1">AF30+0.1*(0.25-AF30)*(1/240)+0.3*AG24*SQRT(1/240)</f>
        <v>0.35445461508350184</v>
      </c>
      <c r="AH30">
        <f ca="1">AG30+0.1*(0.25-AG30)*(1/240)+0.3*AH24*SQRT(1/240)</f>
        <v>0.38218481104164553</v>
      </c>
      <c r="AI30">
        <f ca="1">AH30+0.1*(0.25-AH30)*(1/240)+0.3*AI24*SQRT(1/240)</f>
        <v>0.40817210333272419</v>
      </c>
      <c r="AJ30">
        <f ca="1">AI30+0.1*(0.25-AI30)*(1/240)+0.3*AJ24*SQRT(1/240)</f>
        <v>0.39192377318372612</v>
      </c>
      <c r="AK30">
        <f ca="1">AJ30+0.1*(0.25-AJ30)*(1/240)+0.3*AK24*SQRT(1/240)</f>
        <v>0.39956949732624286</v>
      </c>
      <c r="AL30">
        <f ca="1">AK30+0.1*(0.25-AK30)*(1/240)+0.3*AL24*SQRT(1/240)</f>
        <v>0.37607530829876568</v>
      </c>
      <c r="AM30">
        <f ca="1">AL30+0.1*(0.25-AL30)*(1/240)+0.3*AM24*SQRT(1/240)</f>
        <v>0.33850709471995666</v>
      </c>
      <c r="AN30">
        <f ca="1">AM30+0.1*(0.25-AM30)*(1/240)+0.3*AN24*SQRT(1/240)</f>
        <v>0.32718466649264555</v>
      </c>
      <c r="AO30">
        <f ca="1">AN30+0.1*(0.25-AN30)*(1/240)+0.3*AO24*SQRT(1/240)</f>
        <v>0.32603913772555826</v>
      </c>
      <c r="AP30">
        <f ca="1">AO30+0.1*(0.25-AO30)*(1/240)+0.3*AP24*SQRT(1/240)</f>
        <v>0.35064604979957348</v>
      </c>
      <c r="AQ30">
        <f ca="1">AP30+0.1*(0.25-AP30)*(1/240)+0.3*AQ24*SQRT(1/240)</f>
        <v>0.324359914031986</v>
      </c>
      <c r="AR30">
        <f ca="1">AQ30+0.1*(0.25-AQ30)*(1/240)+0.3*AR24*SQRT(1/240)</f>
        <v>0.3618872941819174</v>
      </c>
      <c r="AS30">
        <f ca="1">AR30+0.1*(0.25-AR30)*(1/240)+0.3*AS24*SQRT(1/240)</f>
        <v>0.37821934100963556</v>
      </c>
      <c r="AT30">
        <f ca="1">AS30+0.1*(0.25-AS30)*(1/240)+0.3*AT24*SQRT(1/240)</f>
        <v>0.35910135577128754</v>
      </c>
      <c r="AU30">
        <f ca="1">AT30+0.1*(0.25-AT30)*(1/240)+0.3*AU24*SQRT(1/240)</f>
        <v>0.39679020636345397</v>
      </c>
      <c r="AV30">
        <f ca="1">AU30+0.1*(0.25-AU30)*(1/240)+0.3*AV24*SQRT(1/240)</f>
        <v>0.38568499930164984</v>
      </c>
      <c r="AW30">
        <f ca="1">AV30+0.1*(0.25-AV30)*(1/240)+0.3*AW24*SQRT(1/240)</f>
        <v>0.39530303336329858</v>
      </c>
      <c r="AX30">
        <f ca="1">AW30+0.1*(0.25-AW30)*(1/240)+0.3*AX24*SQRT(1/240)</f>
        <v>0.41155840892500967</v>
      </c>
      <c r="AY30">
        <f ca="1">AX30+0.1*(0.25-AX30)*(1/240)+0.3*AY24*SQRT(1/240)</f>
        <v>0.40074959864242321</v>
      </c>
      <c r="AZ30">
        <f ca="1">AY30+0.1*(0.25-AY30)*(1/240)+0.3*AZ24*SQRT(1/240)</f>
        <v>0.43652999782852586</v>
      </c>
      <c r="BA30">
        <f ca="1">AZ30+0.1*(0.25-AZ30)*(1/240)+0.3*BA24*SQRT(1/240)</f>
        <v>0.43823631175298922</v>
      </c>
      <c r="BB30">
        <f ca="1">BA30+0.1*(0.25-BA30)*(1/240)+0.3*BB24*SQRT(1/240)</f>
        <v>0.43481965312664744</v>
      </c>
      <c r="BC30">
        <f ca="1">BB30+0.1*(0.25-BB30)*(1/240)+0.3*BC24*SQRT(1/240)</f>
        <v>0.43191690867584431</v>
      </c>
      <c r="BD30">
        <f ca="1">BC30+0.1*(0.25-BC30)*(1/240)+0.3*BD24*SQRT(1/240)</f>
        <v>0.47934530837258005</v>
      </c>
      <c r="BE30">
        <f ca="1">BD30+0.1*(0.25-BD30)*(1/240)+0.3*BE24*SQRT(1/240)</f>
        <v>0.45775313006516505</v>
      </c>
      <c r="BF30">
        <f ca="1">BE30+0.1*(0.25-BE30)*(1/240)+0.3*BF24*SQRT(1/240)</f>
        <v>0.43465112527517358</v>
      </c>
      <c r="BG30">
        <f ca="1">BF30+0.1*(0.25-BF30)*(1/240)+0.3*BG24*SQRT(1/240)</f>
        <v>0.46524077105185446</v>
      </c>
      <c r="BH30">
        <f ca="1">BG30+0.1*(0.25-BG30)*(1/240)+0.3*BH24*SQRT(1/240)</f>
        <v>0.44770231240273617</v>
      </c>
      <c r="BI30">
        <f ca="1">BH30+0.1*(0.25-BH30)*(1/240)+0.3*BI24*SQRT(1/240)</f>
        <v>0.45653611757266155</v>
      </c>
    </row>
    <row r="31" spans="1:61" x14ac:dyDescent="0.25">
      <c r="A31" s="1">
        <v>0.25</v>
      </c>
      <c r="B31">
        <f ca="1">A31+0.1*(0.25-A31)*(1/240)+0.3*B25*SQRT(1/240)</f>
        <v>0.26601422633667671</v>
      </c>
      <c r="C31">
        <f ca="1">B31+0.1*(0.25-B31)*(1/240)+0.3*C25*SQRT(1/240)</f>
        <v>0.2672859972769433</v>
      </c>
      <c r="D31">
        <f ca="1">C31+0.1*(0.25-C31)*(1/240)+0.3*D25*SQRT(1/240)</f>
        <v>0.29201892137919772</v>
      </c>
      <c r="E31">
        <f ca="1">D31+0.1*(0.25-D31)*(1/240)+0.3*E25*SQRT(1/240)</f>
        <v>0.29463840375895339</v>
      </c>
      <c r="F31">
        <f ca="1">E31+0.1*(0.25-E31)*(1/240)+0.3*F25*SQRT(1/240)</f>
        <v>0.28604045183681565</v>
      </c>
      <c r="G31">
        <f ca="1">F31+0.1*(0.25-F31)*(1/240)+0.3*G25*SQRT(1/240)</f>
        <v>0.26916278228889251</v>
      </c>
      <c r="H31">
        <f ca="1">G31+0.1*(0.25-G31)*(1/240)+0.3*H25*SQRT(1/240)</f>
        <v>0.26585706542733711</v>
      </c>
      <c r="I31">
        <f ca="1">H31+0.1*(0.25-H31)*(1/240)+0.3*I25*SQRT(1/240)</f>
        <v>0.23849986739945694</v>
      </c>
      <c r="J31">
        <f ca="1">I31+0.1*(0.25-I31)*(1/240)+0.3*J25*SQRT(1/240)</f>
        <v>0.2118559936507812</v>
      </c>
      <c r="K31">
        <f ca="1">J31+0.1*(0.25-J31)*(1/240)+0.3*K25*SQRT(1/240)</f>
        <v>0.20666205161040149</v>
      </c>
      <c r="L31">
        <f ca="1">K31+0.1*(0.25-K31)*(1/240)+0.3*L25*SQRT(1/240)</f>
        <v>0.23436165835097228</v>
      </c>
      <c r="M31">
        <f ca="1">L31+0.1*(0.25-L31)*(1/240)+0.3*M25*SQRT(1/240)</f>
        <v>0.2425304531442172</v>
      </c>
      <c r="N31">
        <f ca="1">M31+0.1*(0.25-M31)*(1/240)+0.3*N25*SQRT(1/240)</f>
        <v>0.23304005745571671</v>
      </c>
      <c r="O31">
        <f ca="1">N31+0.1*(0.25-N31)*(1/240)+0.3*O25*SQRT(1/240)</f>
        <v>0.21448902548448404</v>
      </c>
      <c r="P31">
        <f ca="1">O31+0.1*(0.25-O31)*(1/240)+0.3*P25*SQRT(1/240)</f>
        <v>0.21480335832980657</v>
      </c>
      <c r="Q31">
        <f ca="1">P31+0.1*(0.25-P31)*(1/240)+0.3*Q25*SQRT(1/240)</f>
        <v>0.19960178222922159</v>
      </c>
      <c r="R31">
        <f ca="1">Q31+0.1*(0.25-Q31)*(1/240)+0.3*R25*SQRT(1/240)</f>
        <v>0.18457797149443531</v>
      </c>
      <c r="S31">
        <f ca="1">R31+0.1*(0.25-R31)*(1/240)+0.3*S25*SQRT(1/240)</f>
        <v>0.12817805732247814</v>
      </c>
      <c r="T31">
        <f ca="1">S31+0.1*(0.25-S31)*(1/240)+0.3*T25*SQRT(1/240)</f>
        <v>0.15088773495065824</v>
      </c>
      <c r="U31">
        <f ca="1">T31+0.1*(0.25-T31)*(1/240)+0.3*U25*SQRT(1/240)</f>
        <v>0.15156283952362951</v>
      </c>
      <c r="V31">
        <f ca="1">U31+0.1*(0.25-U31)*(1/240)+0.3*V25*SQRT(1/240)</f>
        <v>0.15232879894646909</v>
      </c>
      <c r="W31">
        <f ca="1">V31+0.1*(0.25-V31)*(1/240)+0.3*W25*SQRT(1/240)</f>
        <v>0.14913721338652344</v>
      </c>
      <c r="X31">
        <f ca="1">W31+0.1*(0.25-W31)*(1/240)+0.3*X25*SQRT(1/240)</f>
        <v>0.16492597524393196</v>
      </c>
      <c r="Y31">
        <f ca="1">X31+0.1*(0.25-X31)*(1/240)+0.3*Y25*SQRT(1/240)</f>
        <v>0.17813957220949858</v>
      </c>
      <c r="Z31">
        <f ca="1">Y31+0.1*(0.25-Y31)*(1/240)+0.3*Z25*SQRT(1/240)</f>
        <v>0.18306952117917738</v>
      </c>
      <c r="AA31">
        <f ca="1">Z31+0.1*(0.25-Z31)*(1/240)+0.3*AA25*SQRT(1/240)</f>
        <v>0.18471424948717999</v>
      </c>
      <c r="AB31">
        <f ca="1">AA31+0.1*(0.25-AA31)*(1/240)+0.3*AB25*SQRT(1/240)</f>
        <v>0.17548027058139429</v>
      </c>
      <c r="AC31">
        <f ca="1">AB31+0.1*(0.25-AB31)*(1/240)+0.3*AC25*SQRT(1/240)</f>
        <v>0.19661127325055736</v>
      </c>
      <c r="AD31">
        <f ca="1">AC31+0.1*(0.25-AC31)*(1/240)+0.3*AD25*SQRT(1/240)</f>
        <v>0.16617780964957191</v>
      </c>
      <c r="AE31">
        <f ca="1">AD31+0.1*(0.25-AD31)*(1/240)+0.3*AE25*SQRT(1/240)</f>
        <v>0.19549887171260125</v>
      </c>
      <c r="AF31">
        <f ca="1">AE31+0.1*(0.25-AE31)*(1/240)+0.3*AF25*SQRT(1/240)</f>
        <v>0.21778880834864622</v>
      </c>
      <c r="AG31">
        <f ca="1">AF31+0.1*(0.25-AF31)*(1/240)+0.3*AG25*SQRT(1/240)</f>
        <v>0.21403602843117281</v>
      </c>
      <c r="AH31">
        <f ca="1">AG31+0.1*(0.25-AG31)*(1/240)+0.3*AH25*SQRT(1/240)</f>
        <v>0.25519158969878974</v>
      </c>
      <c r="AI31">
        <f ca="1">AH31+0.1*(0.25-AH31)*(1/240)+0.3*AI25*SQRT(1/240)</f>
        <v>0.31771750139095889</v>
      </c>
      <c r="AJ31">
        <f ca="1">AI31+0.1*(0.25-AI31)*(1/240)+0.3*AJ25*SQRT(1/240)</f>
        <v>0.30707683157571497</v>
      </c>
      <c r="AK31">
        <f ca="1">AJ31+0.1*(0.25-AJ31)*(1/240)+0.3*AK25*SQRT(1/240)</f>
        <v>0.29532758913955492</v>
      </c>
      <c r="AL31">
        <f ca="1">AK31+0.1*(0.25-AK31)*(1/240)+0.3*AL25*SQRT(1/240)</f>
        <v>0.33182710409981131</v>
      </c>
      <c r="AM31">
        <f ca="1">AL31+0.1*(0.25-AL31)*(1/240)+0.3*AM25*SQRT(1/240)</f>
        <v>0.32749100464994457</v>
      </c>
      <c r="AN31">
        <f ca="1">AM31+0.1*(0.25-AM31)*(1/240)+0.3*AN25*SQRT(1/240)</f>
        <v>0.32113945728369658</v>
      </c>
      <c r="AO31">
        <f ca="1">AN31+0.1*(0.25-AN31)*(1/240)+0.3*AO25*SQRT(1/240)</f>
        <v>0.30487909666428381</v>
      </c>
      <c r="AP31">
        <f ca="1">AO31+0.1*(0.25-AO31)*(1/240)+0.3*AP25*SQRT(1/240)</f>
        <v>0.31925315248211922</v>
      </c>
      <c r="AQ31">
        <f ca="1">AP31+0.1*(0.25-AP31)*(1/240)+0.3*AQ25*SQRT(1/240)</f>
        <v>0.32101105070862995</v>
      </c>
      <c r="AR31">
        <f ca="1">AQ31+0.1*(0.25-AQ31)*(1/240)+0.3*AR25*SQRT(1/240)</f>
        <v>0.3238215520003182</v>
      </c>
      <c r="AS31">
        <f ca="1">AR31+0.1*(0.25-AR31)*(1/240)+0.3*AS25*SQRT(1/240)</f>
        <v>0.33433493480867321</v>
      </c>
      <c r="AT31">
        <f ca="1">AS31+0.1*(0.25-AS31)*(1/240)+0.3*AT25*SQRT(1/240)</f>
        <v>0.34380518190427545</v>
      </c>
      <c r="AU31">
        <f ca="1">AT31+0.1*(0.25-AT31)*(1/240)+0.3*AU25*SQRT(1/240)</f>
        <v>0.32337030880421724</v>
      </c>
      <c r="AV31">
        <f ca="1">AU31+0.1*(0.25-AU31)*(1/240)+0.3*AV25*SQRT(1/240)</f>
        <v>0.32570786702219678</v>
      </c>
      <c r="AW31">
        <f ca="1">AV31+0.1*(0.25-AV31)*(1/240)+0.3*AW25*SQRT(1/240)</f>
        <v>0.3135830696406568</v>
      </c>
      <c r="AX31">
        <f ca="1">AW31+0.1*(0.25-AW31)*(1/240)+0.3*AX25*SQRT(1/240)</f>
        <v>0.32094913268880015</v>
      </c>
      <c r="AY31">
        <f ca="1">AX31+0.1*(0.25-AX31)*(1/240)+0.3*AY25*SQRT(1/240)</f>
        <v>0.31636026475811418</v>
      </c>
      <c r="AZ31">
        <f ca="1">AY31+0.1*(0.25-AY31)*(1/240)+0.3*AZ25*SQRT(1/240)</f>
        <v>0.31259746477315908</v>
      </c>
      <c r="BA31">
        <f ca="1">AZ31+0.1*(0.25-AZ31)*(1/240)+0.3*BA25*SQRT(1/240)</f>
        <v>0.32045371480054174</v>
      </c>
      <c r="BB31">
        <f ca="1">BA31+0.1*(0.25-BA31)*(1/240)+0.3*BB25*SQRT(1/240)</f>
        <v>0.3172263968424307</v>
      </c>
      <c r="BC31">
        <f ca="1">BB31+0.1*(0.25-BB31)*(1/240)+0.3*BC25*SQRT(1/240)</f>
        <v>0.3315647946450947</v>
      </c>
      <c r="BD31">
        <f ca="1">BC31+0.1*(0.25-BC31)*(1/240)+0.3*BD25*SQRT(1/240)</f>
        <v>0.31057433354230662</v>
      </c>
      <c r="BE31">
        <f ca="1">BD31+0.1*(0.25-BD31)*(1/240)+0.3*BE25*SQRT(1/240)</f>
        <v>0.31830830876001504</v>
      </c>
      <c r="BF31">
        <f ca="1">BE31+0.1*(0.25-BE31)*(1/240)+0.3*BF25*SQRT(1/240)</f>
        <v>0.31587812348796618</v>
      </c>
      <c r="BG31">
        <f ca="1">BF31+0.1*(0.25-BF31)*(1/240)+0.3*BG25*SQRT(1/240)</f>
        <v>0.28381613423513696</v>
      </c>
      <c r="BH31">
        <f ca="1">BG31+0.1*(0.25-BG31)*(1/240)+0.3*BH25*SQRT(1/240)</f>
        <v>0.2790167149741235</v>
      </c>
      <c r="BI31">
        <f ca="1">BH31+0.1*(0.25-BH31)*(1/240)+0.3*BI25*SQRT(1/240)</f>
        <v>0.25127127485137252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07"/>
  <sheetViews>
    <sheetView workbookViewId="0">
      <selection activeCell="C32" sqref="C32"/>
    </sheetView>
  </sheetViews>
  <sheetFormatPr defaultRowHeight="15" x14ac:dyDescent="0.25"/>
  <cols>
    <col min="7" max="7" width="15.28515625" bestFit="1" customWidth="1"/>
    <col min="9" max="9" width="12.42578125" customWidth="1"/>
  </cols>
  <sheetData>
    <row r="1" spans="1:62" x14ac:dyDescent="0.25">
      <c r="A1" t="s">
        <v>19</v>
      </c>
    </row>
    <row r="2" spans="1:62" x14ac:dyDescent="0.25">
      <c r="A2" t="s">
        <v>20</v>
      </c>
    </row>
    <row r="3" spans="1:62" x14ac:dyDescent="0.25">
      <c r="A3" t="s">
        <v>15</v>
      </c>
      <c r="B3">
        <v>0.3</v>
      </c>
      <c r="I3" t="s">
        <v>14</v>
      </c>
    </row>
    <row r="4" spans="1:62" x14ac:dyDescent="0.25">
      <c r="A4" t="s">
        <v>2</v>
      </c>
      <c r="B4">
        <v>900</v>
      </c>
      <c r="D4" s="1" t="s">
        <v>21</v>
      </c>
      <c r="E4">
        <v>0.5</v>
      </c>
      <c r="F4" s="1" t="s">
        <v>23</v>
      </c>
      <c r="G4" s="1">
        <f>$E$4*(1+$E$5)</f>
        <v>0.52500000000000002</v>
      </c>
    </row>
    <row r="5" spans="1:62" x14ac:dyDescent="0.25">
      <c r="A5" t="s">
        <v>3</v>
      </c>
      <c r="B5">
        <v>900</v>
      </c>
      <c r="D5" s="1" t="s">
        <v>22</v>
      </c>
      <c r="E5">
        <v>0.05</v>
      </c>
      <c r="F5" s="1"/>
    </row>
    <row r="6" spans="1:62" x14ac:dyDescent="0.25">
      <c r="A6" t="s">
        <v>4</v>
      </c>
      <c r="B6">
        <v>0.05</v>
      </c>
      <c r="F6" s="1"/>
      <c r="G6" t="s">
        <v>38</v>
      </c>
    </row>
    <row r="7" spans="1:62" x14ac:dyDescent="0.25">
      <c r="A7" t="s">
        <v>5</v>
      </c>
      <c r="B7">
        <v>0.02</v>
      </c>
      <c r="D7" t="s">
        <v>28</v>
      </c>
      <c r="E7">
        <v>0.25</v>
      </c>
      <c r="G7" t="s">
        <v>39</v>
      </c>
    </row>
    <row r="8" spans="1:62" x14ac:dyDescent="0.25">
      <c r="A8" t="s">
        <v>6</v>
      </c>
      <c r="B8">
        <v>0.25</v>
      </c>
      <c r="D8" t="s">
        <v>31</v>
      </c>
      <c r="E8">
        <f>$B$4*EXP(-$B$7*$B$8)</f>
        <v>895.51123127341407</v>
      </c>
    </row>
    <row r="9" spans="1:62" x14ac:dyDescent="0.25">
      <c r="A9" t="s">
        <v>7</v>
      </c>
      <c r="B9">
        <v>0.3</v>
      </c>
      <c r="BJ9" t="s">
        <v>8</v>
      </c>
    </row>
    <row r="11" spans="1:62" x14ac:dyDescent="0.25">
      <c r="A11" s="1" t="s">
        <v>24</v>
      </c>
      <c r="C11" s="1">
        <f>SUM(J14:J34)</f>
        <v>70.600636222348896</v>
      </c>
      <c r="H11" t="s">
        <v>34</v>
      </c>
    </row>
    <row r="12" spans="1:62" x14ac:dyDescent="0.25">
      <c r="H12" t="s">
        <v>35</v>
      </c>
      <c r="I12" t="s">
        <v>36</v>
      </c>
      <c r="J12" s="1" t="s">
        <v>37</v>
      </c>
    </row>
    <row r="13" spans="1:62" x14ac:dyDescent="0.25">
      <c r="A13" t="s">
        <v>25</v>
      </c>
      <c r="B13" t="s">
        <v>26</v>
      </c>
      <c r="C13" t="s">
        <v>27</v>
      </c>
      <c r="D13" t="s">
        <v>29</v>
      </c>
      <c r="E13" t="s">
        <v>30</v>
      </c>
      <c r="G13" t="s">
        <v>33</v>
      </c>
      <c r="H13" t="s">
        <v>32</v>
      </c>
    </row>
    <row r="14" spans="1:62" x14ac:dyDescent="0.25">
      <c r="A14">
        <v>0</v>
      </c>
      <c r="B14">
        <f>$B$6-$E$4*$E$5+(A14*LN(1+$E$5))/$B$8</f>
        <v>2.5000000000000001E-2</v>
      </c>
      <c r="C14">
        <f>SQRT($B$9*$B$9+(A14*E$7)/$B$8)</f>
        <v>0.3</v>
      </c>
      <c r="D14">
        <f>(LN($B$4/$B$5)+(B14-$B$7+C14*C14*0.5)*$B$8)/(C14*SQRT($B$8))</f>
        <v>8.3333333333333343E-2</v>
      </c>
      <c r="E14">
        <f>(LN($B$4/$B$5)+(B14-$B$7-C14*C14*0.5)*$B$8)/(C14*SQRT($B$8))</f>
        <v>-6.6666666666666666E-2</v>
      </c>
      <c r="G14">
        <f>$B$5*EXP(-B14*$B$8)</f>
        <v>894.39254156105528</v>
      </c>
      <c r="H14">
        <f>$E$8*NORMSDIST(D14)-$G$14*NORMSDIST(E14)</f>
        <v>54.066155545622166</v>
      </c>
      <c r="I14">
        <f>((EXP(-$G$4*$B$8))*($G$4*$B$8)^(A14))/FACT(A14)</f>
        <v>0.876998497358217</v>
      </c>
      <c r="J14">
        <f>H14*I14</f>
        <v>47.415937171446274</v>
      </c>
    </row>
    <row r="15" spans="1:62" x14ac:dyDescent="0.25">
      <c r="A15">
        <v>1</v>
      </c>
      <c r="B15">
        <f t="shared" ref="B15:B34" si="0">$B$6-$E$4*$E$5+(A15*LN(1+$E$5))/$B$8</f>
        <v>0.22016065667772819</v>
      </c>
      <c r="C15">
        <f t="shared" ref="C15:C34" si="1">SQRT($B$9*$B$9+(A15*E$7)/$B$8)</f>
        <v>1.0440306508910551</v>
      </c>
      <c r="D15">
        <f t="shared" ref="D15:D34" si="2">(LN($B$4/$B$5)+(B15-$B$7+C15*C15*0.5)*$B$8)/(C15*SQRT($B$8))</f>
        <v>0.35686723183929109</v>
      </c>
      <c r="E15">
        <f t="shared" ref="E15:E34" si="3">(LN($B$4/$B$5)+(B15-$B$7-C15*C15*0.5)*$B$8)/(C15*SQRT($B$8))</f>
        <v>-0.16514809360623645</v>
      </c>
      <c r="G15">
        <f t="shared" ref="G15:G34" si="4">$B$5*EXP(-B15*$B$8)</f>
        <v>851.80242053433835</v>
      </c>
      <c r="H15">
        <f t="shared" ref="H15:H34" si="5">$E$8*NORMSDIST(D15)-$G$14*NORMSDIST(E15)</f>
        <v>184.05743879750742</v>
      </c>
      <c r="I15">
        <f t="shared" ref="I15:I34" si="6">((EXP(-$G$4*$B$8))*($G$4*$B$8)^(A15))/FACT(A15)</f>
        <v>0.11510605277826598</v>
      </c>
      <c r="J15">
        <f t="shared" ref="J15:J34" si="7">H15*I15</f>
        <v>21.186125264458347</v>
      </c>
    </row>
    <row r="16" spans="1:62" x14ac:dyDescent="0.25">
      <c r="A16">
        <v>2</v>
      </c>
      <c r="B16">
        <f t="shared" si="0"/>
        <v>0.41532131335545641</v>
      </c>
      <c r="C16">
        <f t="shared" si="1"/>
        <v>1.4456832294800961</v>
      </c>
      <c r="D16">
        <f t="shared" si="2"/>
        <v>0.49814554253127508</v>
      </c>
      <c r="E16">
        <f t="shared" si="3"/>
        <v>-0.22469607220877305</v>
      </c>
      <c r="G16">
        <f t="shared" si="4"/>
        <v>811.24040050889357</v>
      </c>
      <c r="H16">
        <f t="shared" si="5"/>
        <v>250.93565483681937</v>
      </c>
      <c r="I16">
        <f t="shared" si="6"/>
        <v>7.5538347135737051E-3</v>
      </c>
      <c r="J16">
        <f t="shared" si="7"/>
        <v>1.8955264603797155</v>
      </c>
    </row>
    <row r="17" spans="1:10" x14ac:dyDescent="0.25">
      <c r="A17">
        <v>3</v>
      </c>
      <c r="B17">
        <f t="shared" si="0"/>
        <v>0.61048197003318461</v>
      </c>
      <c r="C17">
        <f t="shared" si="1"/>
        <v>1.7578395831246945</v>
      </c>
      <c r="D17">
        <f t="shared" si="2"/>
        <v>0.60741662394392149</v>
      </c>
      <c r="E17">
        <f t="shared" si="3"/>
        <v>-0.27150316761842574</v>
      </c>
      <c r="G17">
        <f t="shared" si="4"/>
        <v>772.60990524656529</v>
      </c>
      <c r="H17">
        <f t="shared" si="5"/>
        <v>300.62462864806145</v>
      </c>
      <c r="I17">
        <f t="shared" si="6"/>
        <v>3.3048026871884966E-4</v>
      </c>
      <c r="J17">
        <f t="shared" si="7"/>
        <v>9.935050805911573E-2</v>
      </c>
    </row>
    <row r="18" spans="1:10" x14ac:dyDescent="0.25">
      <c r="A18">
        <v>4</v>
      </c>
      <c r="B18">
        <f t="shared" si="0"/>
        <v>0.8056426267109128</v>
      </c>
      <c r="C18">
        <f t="shared" si="1"/>
        <v>2.0223748416156684</v>
      </c>
      <c r="D18">
        <f t="shared" si="2"/>
        <v>0.69983134888325693</v>
      </c>
      <c r="E18">
        <f t="shared" si="3"/>
        <v>-0.31135607192457726</v>
      </c>
      <c r="G18">
        <f t="shared" si="4"/>
        <v>735.81895737768116</v>
      </c>
      <c r="H18">
        <f t="shared" si="5"/>
        <v>340.91272718461869</v>
      </c>
      <c r="I18">
        <f t="shared" si="6"/>
        <v>1.0843883817337253E-5</v>
      </c>
      <c r="J18">
        <f t="shared" si="7"/>
        <v>3.6968180054415961E-3</v>
      </c>
    </row>
    <row r="2008" spans="1:1" x14ac:dyDescent="0.25">
      <c r="A2008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Lab2-Q1(i)</vt:lpstr>
      <vt:lpstr>Lab3-Q1</vt:lpstr>
      <vt:lpstr>Lab3-Q2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</dc:creator>
  <cp:lastModifiedBy>EXP</cp:lastModifiedBy>
  <dcterms:created xsi:type="dcterms:W3CDTF">2013-12-04T18:31:14Z</dcterms:created>
  <dcterms:modified xsi:type="dcterms:W3CDTF">2017-03-10T09:46:09Z</dcterms:modified>
</cp:coreProperties>
</file>